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56" activeTab="2"/>
  </bookViews>
  <sheets>
    <sheet name="приложение 7.1" sheetId="1" r:id="rId1"/>
    <sheet name="приложение 7.2" sheetId="2" r:id="rId2"/>
    <sheet name="приложение 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<sst xmlns="http://schemas.openxmlformats.org/spreadsheetml/2006/main" count="1114" uniqueCount="410">
  <si>
    <t>№ п/п</t>
  </si>
  <si>
    <t>1.</t>
  </si>
  <si>
    <t>1.1.</t>
  </si>
  <si>
    <t>2.</t>
  </si>
  <si>
    <t>2.1.</t>
  </si>
  <si>
    <t>2.2.</t>
  </si>
  <si>
    <t>1.3.</t>
  </si>
  <si>
    <t>№№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</si>
  <si>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</si>
  <si>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</si>
  <si>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</si>
  <si>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</si>
  <si>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</si>
  <si>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</si>
  <si>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</si>
  <si>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</si>
  <si>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1.4.</t>
  </si>
  <si>
    <t>Наименование объекта</t>
  </si>
  <si>
    <t xml:space="preserve">ВСЕГО, </t>
  </si>
  <si>
    <t>Объект 1</t>
  </si>
  <si>
    <t>…</t>
  </si>
  <si>
    <t>Объект 2</t>
  </si>
  <si>
    <t>Ввод мощностей</t>
  </si>
  <si>
    <t>Новое строительство</t>
  </si>
  <si>
    <t>Наименование проекта</t>
  </si>
  <si>
    <t>млн.рублей</t>
  </si>
  <si>
    <t>Справочно:</t>
  </si>
  <si>
    <t>* план в соответствии с утвержденной инвестиционной программой</t>
  </si>
  <si>
    <t>план*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</si>
  <si>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</si>
  <si>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</si>
  <si>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</si>
  <si>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</si>
  <si>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</si>
  <si>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</si>
  <si>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</si>
  <si>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</si>
  <si>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</si>
  <si>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</si>
  <si>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</si>
  <si>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</si>
  <si>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</si>
  <si>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к приказу Минэнерго России</t>
  </si>
  <si>
    <t>Утверждаю</t>
  </si>
  <si>
    <t>(подпись)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</si>
  <si>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</si>
  <si>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</si>
  <si>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</si>
  <si>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</si>
  <si>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</si>
  <si>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</si>
  <si>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</si>
  <si>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за отчетный 
квартал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</si>
  <si>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</si>
  <si>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</si>
  <si>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</si>
  <si>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</si>
  <si>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</si>
  <si>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</si>
  <si>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</si>
  <si>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</si>
  <si>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</si>
  <si>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</si>
  <si>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</si>
  <si>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</si>
  <si>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</si>
  <si>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</si>
  <si>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</si>
  <si>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</si>
  <si>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</si>
  <si>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</si>
  <si>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</si>
  <si>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</si>
  <si>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</si>
  <si>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</si>
  <si>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</si>
  <si>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</si>
  <si>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</si>
  <si>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</si>
  <si>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</si>
  <si>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</si>
  <si>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</si>
  <si>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 7.2</t>
  </si>
  <si>
    <t>Приложение  № 7.1</t>
  </si>
  <si>
    <t>Алексеевский район</t>
  </si>
  <si>
    <t>Богатовский район</t>
  </si>
  <si>
    <t>Большеглушицкий район</t>
  </si>
  <si>
    <t>Реконструкция ВЛ-10 кВ Ф-6  ПС Б-Глушица</t>
  </si>
  <si>
    <t>Борский район</t>
  </si>
  <si>
    <t>Волжский район</t>
  </si>
  <si>
    <t>Елховский район</t>
  </si>
  <si>
    <t>Камышлинский район</t>
  </si>
  <si>
    <t>Кинельский район</t>
  </si>
  <si>
    <t>Кинель-Черкасский район</t>
  </si>
  <si>
    <t>Красноярский район</t>
  </si>
  <si>
    <t>Реконструкция ВЛ-6 кВ РЦ 11</t>
  </si>
  <si>
    <t>Клявлинский район</t>
  </si>
  <si>
    <t>Реконструкция ВЛ-10 кВ КЛВ-12</t>
  </si>
  <si>
    <t>Кошкинский район</t>
  </si>
  <si>
    <t>Реконструкция ВЛ-0,4кВ от КТП КШК 1116/250 с заменой КТП на 400кВА</t>
  </si>
  <si>
    <t>Строительство КЛ-6 кВ от ТП-95 до новой КТП 400/6/0,4 с ВЛ-0,4 кВ  п.Русло</t>
  </si>
  <si>
    <t>Строительство КТП 160 кВА от Ф-2  ПС "Осиновская"</t>
  </si>
  <si>
    <t>Строительство ВЛ-6кВ Ф-16 до ТП-ЗТП НО 3207/2*400 с установкой СП-6кВ на Ф-16 опора № 1600/38</t>
  </si>
  <si>
    <t>Установка СП-6кВ на Ф-17 опора № 1700/57</t>
  </si>
  <si>
    <t xml:space="preserve">Установка СП-6кВ на Ф-18 опора № 1800/5 </t>
  </si>
  <si>
    <t>Реконструкция ВЛ-6кВ, КЛ-6кВ Ф-11 ПС Новоотрадная</t>
  </si>
  <si>
    <t>Пестравский район</t>
  </si>
  <si>
    <t>Приволжский район</t>
  </si>
  <si>
    <t>Похвистневский район</t>
  </si>
  <si>
    <t>Реконструкция ВЛ- 0,4 кВ ф-1,2,3,4 от ТП ПФ 2005/160 с заменой КТП  с. Подбельск</t>
  </si>
  <si>
    <t>Сергиевский район</t>
  </si>
  <si>
    <t>Реконструкция ВЛ-6 кВ Ф-13 ПС Серноводская  110/35/6</t>
  </si>
  <si>
    <t>Ставропольский район</t>
  </si>
  <si>
    <t xml:space="preserve">Реконструкция энергоснабжения с. Тимофеевка </t>
  </si>
  <si>
    <t>Сызранский район</t>
  </si>
  <si>
    <t>Челно-Вершинский район</t>
  </si>
  <si>
    <t>Шенталинский район</t>
  </si>
  <si>
    <t>Шигонский район</t>
  </si>
  <si>
    <t>2,3/0,25</t>
  </si>
  <si>
    <t>2,2/0,16</t>
  </si>
  <si>
    <t>1/0,16</t>
  </si>
  <si>
    <t>1/0,25</t>
  </si>
  <si>
    <t>2,2/0,25</t>
  </si>
  <si>
    <t>3,3/0,4</t>
  </si>
  <si>
    <t>3,3/0,25</t>
  </si>
  <si>
    <t>2,3/0,4</t>
  </si>
  <si>
    <t>Безенчукский район</t>
  </si>
  <si>
    <t xml:space="preserve">Администрация муниципального района Безенчукский, строительство внешнего электроснабжения двух 36-ти квартирных жилых домов, п. Безенчук, ул. Демократическая </t>
  </si>
  <si>
    <t xml:space="preserve">Администрация муниципального района Безенчукский, строительство внешнего электроснабжения двух 24-ти квартирных жилых домов, п. Безенчук, ул. Молодёжная </t>
  </si>
  <si>
    <t>Администрация муниципального района Безенчукский, строительство внешнего электроснабжения 50-ти одноэтажных домов, юго-восточная часть п. Безенчук</t>
  </si>
  <si>
    <t>Администрация муниципального района Богатовский, строительство внешнего  электроснабжения 10-ти одноэтажных жилых домов, с. Богатое, ул. Зелёная, Овражная, Газовиков</t>
  </si>
  <si>
    <t>Администрация муниципального района Богатовский, строительство внешнего  электроснабжения 15-ти одноэтажных жилых домов, с. Богатое, ул. Дальняя</t>
  </si>
  <si>
    <t>Администрация г.о. Жигулевск, строительство внешнего электроснабжения жилого дома поз.3, 4 г. Жигулевск, МКР-10</t>
  </si>
  <si>
    <t>Администрация г.о. Жигулевск, строительство внешнего электроснабжения 9-ти этажного жилого дома №3, г. Жигулевск, МКР В-3</t>
  </si>
  <si>
    <t>Администрация г.о. Жигулевск, строительство внешнего электроснабжения 9-ти этажного жилого дома №35, г. Жигулевск, В-1</t>
  </si>
  <si>
    <t>Администрация г.о. Жигулевск, строительство внешнего электроснабжения котельной, г. Жигулевск, МКР В-3</t>
  </si>
  <si>
    <t>Администрация г.о. Жигулевск, строительство внешнего электроснабжения малоэтажной и среднеэтажной застройки г. Жигулевск, МКР В-2</t>
  </si>
  <si>
    <t>Администрация муниципального района Кошкинский, строительство внешнего электроснабжения 3-х одноквартирных домов, ул. Солнечная</t>
  </si>
  <si>
    <t>Администрация муниципального района Кошкинский, строительство внешнего электроснабжения ФОКа, ул. Заводская</t>
  </si>
  <si>
    <t>Администрация муниципального района Кошкинский, строительство внешнего электроснабжения 5-ти одноквартирных домов, ул. Преображенская</t>
  </si>
  <si>
    <t>Администрация муниципального района Кошкинский, строительство внешнего электроснабжения 13-ти одноквартирных домов, ул. Поселковая</t>
  </si>
  <si>
    <t>Администрация г.о. Отрадный, строительство внешнего электроснабжения торгового центра (8000 м2), г. Отрадный, ул. Первомайская</t>
  </si>
  <si>
    <t>Администрация муниципального района Шигонский, строительство внешнего электроснабжения жилой застройки в с. Шигоны ул. Шигонская, Первомайская, Юбилейная, Кооперативная</t>
  </si>
  <si>
    <t>Администрация муниципального района Шигонский, строительство внешнего электроснабжения жилой застройки в с. Шигоны ул. 50 лет Победы</t>
  </si>
  <si>
    <t>СИП</t>
  </si>
  <si>
    <t>ТМГ-160</t>
  </si>
  <si>
    <t>ТМГ-250</t>
  </si>
  <si>
    <t>ТМГ-400</t>
  </si>
  <si>
    <t>ТМГ-630</t>
  </si>
  <si>
    <t xml:space="preserve">Директор по реализации и развитию </t>
  </si>
  <si>
    <t>Голин Р.В.</t>
  </si>
  <si>
    <t>Директор по экономике и финансам</t>
  </si>
  <si>
    <t>Кириллов Ю.А.</t>
  </si>
  <si>
    <t>Генеральный директор ЗАО " ССК"</t>
  </si>
  <si>
    <t>Мухаметшин В.С.</t>
  </si>
  <si>
    <t>2,5/</t>
  </si>
  <si>
    <t>/2,4/</t>
  </si>
  <si>
    <t>/1,2/</t>
  </si>
  <si>
    <t>г.о. Жигулевск</t>
  </si>
  <si>
    <t>г.о. Самара</t>
  </si>
  <si>
    <t>Строительство схемы внешнего электроснабжения канатной переправы и сопутствующей инфраструктуры в районе Струковского парка г.о. Самара</t>
  </si>
  <si>
    <t>ООО Материк строительство схемы внешнего электроснабжения жилой застройки  88 квартала г.о. Самара</t>
  </si>
  <si>
    <t>0,200/2,8/0,4</t>
  </si>
  <si>
    <t>0,140/1,5/0,63</t>
  </si>
  <si>
    <t>0,185/-/2,52</t>
  </si>
  <si>
    <t>0,110/1,7/0,16</t>
  </si>
  <si>
    <t>0,460/6,6/1,26</t>
  </si>
  <si>
    <t>0,130/0,8/0,8</t>
  </si>
  <si>
    <t>0,145/2,7/0,8</t>
  </si>
  <si>
    <t>0,120/1,5/0,5</t>
  </si>
  <si>
    <t>0,305/-/3,78</t>
  </si>
  <si>
    <t>0,280/0,2/0,25</t>
  </si>
  <si>
    <t>0,185/-/2,0</t>
  </si>
  <si>
    <t>0,150/2,9/0,63</t>
  </si>
  <si>
    <t>0,135/2,2/0,4</t>
  </si>
  <si>
    <t>0,075/1,8/-</t>
  </si>
  <si>
    <t>0,020/0,5/-</t>
  </si>
  <si>
    <t>0,070/1,5/0,16</t>
  </si>
  <si>
    <t>0,080/1,7/0,25</t>
  </si>
  <si>
    <t>0,030/0,18/0,4</t>
  </si>
  <si>
    <t>Дооборудование, реконструкция, строительство производственно-технических баз*****</t>
  </si>
  <si>
    <r>
      <t>Приобретение спец.автотранспорта</t>
    </r>
    <r>
      <rPr>
        <sz val="12"/>
        <rFont val="Calibri"/>
        <family val="2"/>
      </rPr>
      <t>*****</t>
    </r>
  </si>
  <si>
    <t>от "24" марта 2010 г. № 114</t>
  </si>
  <si>
    <t>`-/3,6/-</t>
  </si>
  <si>
    <t>3,005/28,58/16,94</t>
  </si>
  <si>
    <t>1 кв. 2011 г.</t>
  </si>
  <si>
    <t>2 кв. 2011 г.</t>
  </si>
  <si>
    <t>3 кв. 2011 г.</t>
  </si>
  <si>
    <t>4 кв. 2011 г.</t>
  </si>
  <si>
    <t>2011 г.</t>
  </si>
  <si>
    <t>6,8/-</t>
  </si>
  <si>
    <t>3,4/-</t>
  </si>
  <si>
    <t>0,8/-</t>
  </si>
  <si>
    <t>3,8/-</t>
  </si>
  <si>
    <t>`-/0,16</t>
  </si>
  <si>
    <t>3,3/-</t>
  </si>
  <si>
    <t>2,5/-</t>
  </si>
  <si>
    <t>2,4/-</t>
  </si>
  <si>
    <t>`-/2,8/-</t>
  </si>
  <si>
    <t>0,200/-/0,4</t>
  </si>
  <si>
    <t>`-/1,5/-</t>
  </si>
  <si>
    <t>0,140/-/0,63</t>
  </si>
  <si>
    <t>0,185/-/1,0</t>
  </si>
  <si>
    <t>`-/1,4/-</t>
  </si>
  <si>
    <t>0,075/0,4/-</t>
  </si>
  <si>
    <t>`-/1,7/-</t>
  </si>
  <si>
    <t>0,110/-/0,16</t>
  </si>
  <si>
    <t>`-/4,2/-</t>
  </si>
  <si>
    <t>0,460/2,4/1,26</t>
  </si>
  <si>
    <t>`-/0,8/0,4</t>
  </si>
  <si>
    <t>0,130/-/0,4</t>
  </si>
  <si>
    <t>`-/2,7/0,4</t>
  </si>
  <si>
    <t>0,145/-/0,4</t>
  </si>
  <si>
    <t>`-/1,5/025</t>
  </si>
  <si>
    <t>0,120/-/0,25</t>
  </si>
  <si>
    <t>`-/-/2,78</t>
  </si>
  <si>
    <t>0,305/-/1,0</t>
  </si>
  <si>
    <t>`-/0,4/-</t>
  </si>
  <si>
    <t>0,020/0,1/-</t>
  </si>
  <si>
    <t>0,070/-/0,16</t>
  </si>
  <si>
    <t>`-/0,18/-</t>
  </si>
  <si>
    <t>0,030/-/0,4</t>
  </si>
  <si>
    <t>0,080/-/0,25</t>
  </si>
  <si>
    <t>`-/0,2/-</t>
  </si>
  <si>
    <t>0,280/-/0,25</t>
  </si>
  <si>
    <t>`-/-/1,0</t>
  </si>
  <si>
    <t>`-/2,9/-</t>
  </si>
  <si>
    <t>0,150/-/0,63</t>
  </si>
  <si>
    <t>`-/2,2/-</t>
  </si>
  <si>
    <t>0,135/-/0,4</t>
  </si>
  <si>
    <t>`-/-/1,26</t>
  </si>
  <si>
    <t>0,185/-/1,26</t>
  </si>
  <si>
    <t>Реконструкция ВЛ-0,4 кВ от ТП Гв 226/160 кВА с заменой на КТП с. Шариповка</t>
  </si>
  <si>
    <t>Реконструкция ВЛ-0,4 кВ от КТП БОГ 304/160 кВА с заменой на КТП 250 кВА</t>
  </si>
  <si>
    <t>Реконструкция ВЛ-0,4 кВ Ф-1,2,3 от КТП БОГ 1502/100 кВА с разделом нагрузки на 3 КТП: 2-250кВА, 1-160кВА</t>
  </si>
  <si>
    <t xml:space="preserve">Реконструкция ВЛ-0,4 кВ от КТП БОР 707/400 кВА с установкой доп. КТП 400 кВА </t>
  </si>
  <si>
    <t>Реконструкция ВЛ-0,4 кВ от ЗТП БОР 504/630+320 кВА</t>
  </si>
  <si>
    <r>
      <rPr>
        <sz val="12"/>
        <rFont val="Times New Roman"/>
        <family val="1"/>
      </rPr>
      <t>Реконструкция ВЛ -0,4 кВ от КТП БОР  701/250 с заменой КТП</t>
    </r>
    <r>
      <rPr>
        <i/>
        <sz val="12"/>
        <color indexed="10"/>
        <rFont val="Times New Roman"/>
        <family val="1"/>
      </rPr>
      <t xml:space="preserve"> </t>
    </r>
  </si>
  <si>
    <t>Реконструкция ВЛ-0,4 кВ от ТП "Дубовый Гай" 160/6 с заменой ТП на КТП 250/6</t>
  </si>
  <si>
    <t>Реконструкция ВЛ-10 кВ Ф-6  ПС "Рождествено" 110/35/10 кВ</t>
  </si>
  <si>
    <t>Реконструкция ВЛ-0,4 кВ от КТП 101/250 кВА  ПС Рождествено с заменой КТП</t>
  </si>
  <si>
    <t>Реконструкция ВЛ-0,4 кВ от ТП 802/400 кВА</t>
  </si>
  <si>
    <t>Реконструкция ВЛ-10 кВ Ф-3  ПС "Рождествено" 110/35/10 кВ</t>
  </si>
  <si>
    <t xml:space="preserve">Реконструкция ВЛ-6 кВ, КЛ-6кВ Ф-55 ПС 110/35/6 "Ремзавод" </t>
  </si>
  <si>
    <t>Реконструкция ВЛ-6 кВ Ф-12 ПС 110/35/6 "Жигулёвская"</t>
  </si>
  <si>
    <t>Реконструкцкя ВЛ-10 кВ Ф-3 ПС 110/10 Услада</t>
  </si>
  <si>
    <t>Реконструкция ВЛ-6 кВ Ф-9 ПС 35/6 Глинкарьер</t>
  </si>
  <si>
    <t xml:space="preserve">Реконструкция ВЛ-0,4кВ от КТП З 5-57/160 с заменой КТП и установкой новой КТП 160/6  с.Солнечная поляна </t>
  </si>
  <si>
    <t>Реконструкция ВЛ-6 кВ и КЛ-6 кВ Ф-58 ПС "Ремзавод"</t>
  </si>
  <si>
    <t xml:space="preserve">Реконструкция ВЛ-0,4кВ Ф-1,2,3 от КТП ИС 1607/250 кВА с заменой КТП на 400 кВА </t>
  </si>
  <si>
    <t>Реконструкция ВЛ-0,4 кВ Ф-1,2,3 от КТП КМШ 708/63 кВА с заменой КТП на 160 кВА</t>
  </si>
  <si>
    <t>Реконструкция ВЛ-0,4 кВ Ф-1,2 от КТП УС 212/160</t>
  </si>
  <si>
    <t>Реконструкция ВЛ-0,4 кВ Ф-1,2 от КТП ММ 702/160 кВА</t>
  </si>
  <si>
    <t>Реконструкция ВЛ-0,4 кВ Ф-1,2,3 от КТП Ч 1805/320 кВА с заменой  на КТП 400 кВА</t>
  </si>
  <si>
    <t>Реконструкция ВЛ-0,4 кВ Ф-1,2,3,4,5 от КТП Сах 108/320 кВА с заменой  КТП на 400 кВА</t>
  </si>
  <si>
    <t>Реконструкция ВЛ-10 кВ Ф-6 ПС  Красноярская 110/35/10</t>
  </si>
  <si>
    <t>Реконструкция ВЛ-0,4кВ  от КТП РЦ 1103/100 кВА с заменой КТП 250 кВА</t>
  </si>
  <si>
    <t>Строительство КЛ-35 кВ "Водозабор-1"</t>
  </si>
  <si>
    <t>Реконструкция РУ-6 кВ в ТП-31 и строительство КЛ-6 кВ от ТП-31 до ТП-113 в г.о. Новокуйбышевск</t>
  </si>
  <si>
    <t>Реконструкция РУ-6 кВ в ТП и строительство КЛ-6 кВ от ПС "Центральная" в г.о. Новокуйбышевск</t>
  </si>
  <si>
    <t>Реконструкция ВЛ-10 кВ Ф-4 ПС Маяк</t>
  </si>
  <si>
    <t>Строительство КЛ-6кВ ЦРП-5, ЦРП-7 Ф-1,2</t>
  </si>
  <si>
    <t>Прокладка КЛ-0,4кВ от ЗТП СОЛ 301/2*400 кВА (2 нитки)</t>
  </si>
  <si>
    <t>Замена кабельных выводов от ПС "Мухановская " Ф-2, 4, КНС-5 до опор №200/1, №400/1, КНС 500/1 (2 нитки)</t>
  </si>
  <si>
    <t xml:space="preserve">Реконструкция ВЛ-0,4 кВ от КТП 401/250кВА Ф-4 ПС Пестравка с заменой КТП </t>
  </si>
  <si>
    <t>Реконструкция ВЛ-0,4кВ ф-1,2 от КТП ПР 403/160 с заменой КТП на 250 кВА</t>
  </si>
  <si>
    <t>Реконструкция ВЛ-0,4кВ  от КТП Зб 304/560 с заменой КТП</t>
  </si>
  <si>
    <t>Повышение надежности питания п.Балашейка</t>
  </si>
  <si>
    <t>Реконструкция ВЛ-0,4 кВ от ТП 35</t>
  </si>
  <si>
    <t>Реконструкция ВЛ-10 кВ Ф4 ПС 110/35/10 "Чапаевская"</t>
  </si>
  <si>
    <t>Реконструкция ВЛ-0,4кВ по ул.А.Матросова</t>
  </si>
  <si>
    <t>Реконструкция РУ-10кВ ЦРП-1 и прокладка КЛ-10кВ от РП ЖБК до ЦРП-1</t>
  </si>
  <si>
    <t>Реконструкция КЛ-10 кВ от ТП-70 до РП ЖБК и ТП 41</t>
  </si>
  <si>
    <t>Реконструкция ВЛ-0,4кВ ф-1,2 от КТП ЧВ 705/160 кВА с заменой КТП на 250 кВА</t>
  </si>
  <si>
    <t>Реконструкция ВЛ-0,4кВ от КТП Ш 219/160 кВА с заменой КТП на 250 кВА</t>
  </si>
  <si>
    <t>Реконструкция ВЛ-0,4кВ от КТП Ш 709/160 кВА с заменой КТП на 250 кВА с.Шигоны</t>
  </si>
  <si>
    <t>1,8/0,16</t>
  </si>
  <si>
    <t>3,5/-</t>
  </si>
  <si>
    <t>4,1/0,25</t>
  </si>
  <si>
    <t>3,56/0,4</t>
  </si>
  <si>
    <t>1,2/-</t>
  </si>
  <si>
    <t>0,9/-</t>
  </si>
  <si>
    <t xml:space="preserve">Строительство ВЛ-10 кВ - отпайка от Ф-3 ПС 110/10 "Сергиевская" с переподключением КТП СРГ 415/250 кВА </t>
  </si>
  <si>
    <t>4,9/-</t>
  </si>
  <si>
    <t>г.о.Отрадный</t>
  </si>
  <si>
    <t>3,63/-</t>
  </si>
  <si>
    <t>Исаклинский  район</t>
  </si>
  <si>
    <t>14,5/-</t>
  </si>
  <si>
    <t>13,7/0,63</t>
  </si>
  <si>
    <t>-/2,03</t>
  </si>
  <si>
    <t>Реконструкция электроснабжения пожарной части с заменой ТП "ХЗ" и ТП "ГП" на КТП 2х400 кВА</t>
  </si>
  <si>
    <t>3,7/0,25</t>
  </si>
  <si>
    <t>5,4/0,16</t>
  </si>
  <si>
    <t>2,6/0,16</t>
  </si>
  <si>
    <t>3,6/-</t>
  </si>
  <si>
    <t>Электроснабжение жилых зданий и построек с установкой блочно-модульной трансформаторной подстанции по адресу: Самарская обл., Красноярский р-он, п. Волжский. массив Сосновый Бор, уч. № 31а (1этап)</t>
  </si>
  <si>
    <t>3,56/0,25</t>
  </si>
  <si>
    <t>км/ МВА</t>
  </si>
  <si>
    <t>2,0/0,25</t>
  </si>
  <si>
    <t>9,0/-</t>
  </si>
  <si>
    <t>4,5/0,4</t>
  </si>
  <si>
    <t>0,4/-</t>
  </si>
  <si>
    <t>22,9/-</t>
  </si>
  <si>
    <t>21,0/-</t>
  </si>
  <si>
    <t>Реконструкция ВЛ-0,4 кВ в с. Курумоч, ул. Молодежная</t>
  </si>
  <si>
    <t>0,95/-</t>
  </si>
  <si>
    <t>Реконструкция ВЛ-0,4 кВ от КТП 415/250 с заменой КТП</t>
  </si>
  <si>
    <t>3,0/-</t>
  </si>
  <si>
    <t>4,66/0,25</t>
  </si>
  <si>
    <t>6,08/0,66</t>
  </si>
  <si>
    <t>`-/0,8</t>
  </si>
  <si>
    <t>2,65/0,25</t>
  </si>
  <si>
    <t>6,4/0,4</t>
  </si>
  <si>
    <t>3,1/0,25</t>
  </si>
  <si>
    <t>2,5/1,26</t>
  </si>
  <si>
    <t>12,0/-</t>
  </si>
  <si>
    <t>4,64/-</t>
  </si>
  <si>
    <t>Нефтегорский район</t>
  </si>
  <si>
    <t>Реконструкция ПС "Самарский водозабор" 35/6 кВ</t>
  </si>
  <si>
    <t>1,02/-</t>
  </si>
  <si>
    <t>0,7/-</t>
  </si>
  <si>
    <t>0,075/-</t>
  </si>
  <si>
    <t>0,026/-</t>
  </si>
  <si>
    <t>2,6/0,63</t>
  </si>
  <si>
    <t>0,5/0,8</t>
  </si>
  <si>
    <t>7,0/-</t>
  </si>
  <si>
    <t>4,66/0,16</t>
  </si>
  <si>
    <t>6,08/0,1</t>
  </si>
  <si>
    <t>2,0/0,16</t>
  </si>
  <si>
    <t>6,4/0,320</t>
  </si>
  <si>
    <t>4,5/0,320</t>
  </si>
  <si>
    <t>3,1/0,1</t>
  </si>
  <si>
    <t>3,7/0,16</t>
  </si>
  <si>
    <t>г.о. Отрадный</t>
  </si>
  <si>
    <t>г.о. Новокуйбышевск</t>
  </si>
  <si>
    <t>г.о. Чапаевск</t>
  </si>
  <si>
    <t>СВ-95-3 СВ-110-3,5</t>
  </si>
  <si>
    <t xml:space="preserve">СВ-95-3 </t>
  </si>
  <si>
    <t>СВ-95-3 СВ-105-3,6</t>
  </si>
  <si>
    <t>Заместитель технического директора</t>
  </si>
  <si>
    <t>Казанцев А.Ф.</t>
  </si>
  <si>
    <t>8,6/-</t>
  </si>
  <si>
    <t>3,11/1,26</t>
  </si>
  <si>
    <t>82,27/6,07</t>
  </si>
  <si>
    <t>82,23/6,07</t>
  </si>
  <si>
    <t>79,77/3,77</t>
  </si>
  <si>
    <t>131,72/4,9</t>
  </si>
  <si>
    <t>79,32/3,77</t>
  </si>
  <si>
    <t>144,32/6,03</t>
  </si>
  <si>
    <t>Отчет о вводах/выводах объектов ЗАО "Самарская сетевая компания"
(представляется ежеквартально)</t>
  </si>
  <si>
    <t>Реконструкция РУ-6 кВ и РУ-0,4 кВ в ЦРП-3 с заменой 2 трансформаторов ТМ-400/6</t>
  </si>
  <si>
    <t>Реконструкция РУ-10 кВ и РУ-0,4 кВ в ТП-16</t>
  </si>
  <si>
    <t>Строительство отпайки ВЛ-6 кВ Ф-1 ПС 110/6 "Хилково" и КТП 6/0,4 кВ 100 кВА</t>
  </si>
  <si>
    <t>Реконструкция КТП ЧВ 119/250 кВА с заменой на КТП-400 кВА</t>
  </si>
  <si>
    <t>«___»________ 2012 года</t>
  </si>
  <si>
    <t>Отчет об исполнении инвестиционной программы ЗАО "Самарская сетевая компания", млн. рублей с НДС
(4 квартал 2011г.)</t>
  </si>
  <si>
    <t>Отчет об исполнении основных этапов работ по реализации инвестиционной программы ЗАО "Самарская сетевая компания" за 4 квартал 2011 года.
(представляется ежеквартально)</t>
  </si>
  <si>
    <t>СВ-110-3,5</t>
  </si>
  <si>
    <t>СВ-110-3, СНЦс-7,7-12</t>
  </si>
  <si>
    <t>СИП, АСБЛ-6кВ, АПвПуг-6кВ</t>
  </si>
  <si>
    <t>АПвПуг-6кВ</t>
  </si>
  <si>
    <t xml:space="preserve">СВ-95-3, СВ-105-3 </t>
  </si>
  <si>
    <t>СВ-95-3 СВ-110-5</t>
  </si>
  <si>
    <t>СВ-95-3 СВ-105</t>
  </si>
  <si>
    <t>ТМГ-100</t>
  </si>
  <si>
    <t>СНВ-7-13 СВ-110-3</t>
  </si>
  <si>
    <t>АСБл-6кВ</t>
  </si>
  <si>
    <t>СИП, АСБл-6кВ</t>
  </si>
  <si>
    <t>АВБбШв</t>
  </si>
  <si>
    <t xml:space="preserve">СВ-110-3 </t>
  </si>
  <si>
    <t xml:space="preserve">СВ-110-3, СНЦс-7,7-12 </t>
  </si>
  <si>
    <t>2*ТМГ-400</t>
  </si>
  <si>
    <t>СВ-105, СВ-110-3,5</t>
  </si>
  <si>
    <t>СВ-95-3 СВ-105, СВ-110-3</t>
  </si>
  <si>
    <t>АСБл-10кВ</t>
  </si>
  <si>
    <t xml:space="preserve">СНЦс-3,4-11,5 </t>
  </si>
  <si>
    <t>СИП, АСБл-10кВ</t>
  </si>
  <si>
    <t>СВ-95-3 СВ-105-3</t>
  </si>
  <si>
    <t>2,14/-</t>
  </si>
  <si>
    <t>0,64/-</t>
  </si>
  <si>
    <t>6,38/0,4</t>
  </si>
  <si>
    <t>9,39/-</t>
  </si>
  <si>
    <t>4,6/-</t>
  </si>
  <si>
    <t>0,6/-</t>
  </si>
  <si>
    <t>13,9/-</t>
  </si>
  <si>
    <t>/0,8</t>
  </si>
  <si>
    <t>0,5/-</t>
  </si>
  <si>
    <t>1,65/0,8</t>
  </si>
  <si>
    <t>3,62/0,25</t>
  </si>
  <si>
    <t>/0,4</t>
  </si>
  <si>
    <t>6,38/0,32</t>
  </si>
  <si>
    <t>3,04/0,25</t>
  </si>
  <si>
    <t>3,04/0,1</t>
  </si>
  <si>
    <t>3,62/0,16</t>
  </si>
  <si>
    <t>187,29/8,1</t>
  </si>
  <si>
    <t>226,59/12,1</t>
  </si>
  <si>
    <t>СИП, АПвБбШв</t>
  </si>
  <si>
    <t>3,4/0,4</t>
  </si>
  <si>
    <t>2,62/0,16</t>
  </si>
  <si>
    <t>2,62/0,063</t>
  </si>
  <si>
    <t>1,43/0,1</t>
  </si>
  <si>
    <t>3,48/0,4</t>
  </si>
  <si>
    <t>14,72/-</t>
  </si>
  <si>
    <t>1,54/0,25</t>
  </si>
  <si>
    <t>0,45/-</t>
  </si>
  <si>
    <t>/0,25</t>
  </si>
  <si>
    <t>128,25/5,9</t>
  </si>
  <si>
    <t>210,48/11,97</t>
  </si>
  <si>
    <t>183,34/8,033</t>
  </si>
  <si>
    <t>104,02/4,263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</si>
</sst>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#,##0.0000"/>
    <numFmt numFmtId="169" formatCode="#,##0.00000"/>
  </numFmts>
  <fonts count="3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6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2" fontId="22" fillId="0" borderId="0" xfId="0" applyNumberFormat="1" applyFont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23" fillId="0" borderId="10" xfId="0" applyFont="1" applyBorder="1" applyAlignment="1">
      <alignment vertical="center" wrapText="1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24" borderId="10" xfId="52" applyNumberFormat="1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18" xfId="56" applyFont="1" applyFill="1" applyBorder="1" applyAlignment="1">
      <alignment vertical="center" wrapText="1"/>
      <protection/>
    </xf>
    <xf numFmtId="2" fontId="0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justify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2" fillId="0" borderId="10" xfId="56" applyFont="1" applyFill="1" applyBorder="1" applyAlignment="1">
      <alignment vertical="center" wrapText="1"/>
      <protection/>
    </xf>
    <xf numFmtId="0" fontId="21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27" fillId="0" borderId="0" xfId="0" applyFont="1" applyAlignment="1">
      <alignment horizontal="right"/>
    </xf>
    <xf numFmtId="0" fontId="0" fillId="24" borderId="20" xfId="54" applyFont="1" applyFill="1" applyBorder="1" applyAlignment="1">
      <alignment horizontal="left" vertical="center" wrapText="1"/>
      <protection/>
    </xf>
    <xf numFmtId="164" fontId="36" fillId="24" borderId="10" xfId="0" applyNumberFormat="1" applyFont="1" applyFill="1" applyBorder="1" applyAlignment="1">
      <alignment horizontal="center" vertical="center"/>
    </xf>
    <xf numFmtId="0" fontId="2" fillId="24" borderId="10" xfId="56" applyFont="1" applyFill="1" applyBorder="1" applyAlignment="1">
      <alignment vertical="center" wrapText="1"/>
      <protection/>
    </xf>
    <xf numFmtId="164" fontId="0" fillId="24" borderId="10" xfId="0" applyNumberFormat="1" applyFont="1" applyFill="1" applyBorder="1" applyAlignment="1">
      <alignment horizontal="center" vertical="center"/>
    </xf>
    <xf numFmtId="0" fontId="0" fillId="24" borderId="10" xfId="54" applyNumberFormat="1" applyFont="1" applyFill="1" applyBorder="1" applyAlignment="1">
      <alignment horizontal="lef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56" applyFont="1" applyFill="1" applyBorder="1" applyAlignment="1">
      <alignment horizontal="left" vertical="top" wrapText="1"/>
      <protection/>
    </xf>
    <xf numFmtId="0" fontId="2" fillId="24" borderId="10" xfId="56" applyFont="1" applyFill="1" applyBorder="1" applyAlignment="1">
      <alignment horizontal="left" vertical="top" wrapText="1"/>
      <protection/>
    </xf>
    <xf numFmtId="4" fontId="36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vertical="center" wrapText="1"/>
    </xf>
    <xf numFmtId="0" fontId="0" fillId="24" borderId="10" xfId="52" applyFont="1" applyFill="1" applyBorder="1" applyAlignment="1">
      <alignment horizontal="left" vertical="center" wrapText="1"/>
      <protection/>
    </xf>
    <xf numFmtId="166" fontId="0" fillId="24" borderId="10" xfId="0" applyNumberFormat="1" applyFont="1" applyFill="1" applyBorder="1" applyAlignment="1">
      <alignment horizontal="center" vertical="center" wrapText="1"/>
    </xf>
    <xf numFmtId="166" fontId="0" fillId="24" borderId="0" xfId="0" applyNumberFormat="1" applyFont="1" applyFill="1" applyAlignment="1">
      <alignment/>
    </xf>
    <xf numFmtId="166" fontId="2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vertical="top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24" borderId="0" xfId="0" applyNumberFormat="1" applyFont="1" applyFill="1" applyAlignment="1">
      <alignment horizontal="center" vertical="top" wrapText="1"/>
    </xf>
    <xf numFmtId="166" fontId="0" fillId="0" borderId="0" xfId="0" applyNumberFormat="1" applyFont="1" applyAlignment="1">
      <alignment horizontal="center" vertical="center"/>
    </xf>
    <xf numFmtId="166" fontId="0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24" borderId="0" xfId="0" applyFont="1" applyFill="1" applyAlignment="1">
      <alignment/>
    </xf>
    <xf numFmtId="0" fontId="27" fillId="0" borderId="0" xfId="0" applyFont="1" applyAlignment="1">
      <alignment horizontal="left"/>
    </xf>
    <xf numFmtId="2" fontId="29" fillId="24" borderId="0" xfId="0" applyNumberFormat="1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63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0" fillId="24" borderId="15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37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 vertical="top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 horizontal="center" vertical="top" wrapText="1"/>
    </xf>
    <xf numFmtId="0" fontId="2" fillId="0" borderId="11" xfId="56" applyFont="1" applyFill="1" applyBorder="1" applyAlignment="1">
      <alignment vertical="center" wrapText="1"/>
      <protection/>
    </xf>
    <xf numFmtId="0" fontId="0" fillId="0" borderId="11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54" applyFont="1" applyFill="1" applyBorder="1" applyAlignment="1">
      <alignment horizontal="left" vertical="center" wrapText="1"/>
      <protection/>
    </xf>
    <xf numFmtId="0" fontId="0" fillId="24" borderId="32" xfId="54" applyFont="1" applyFill="1" applyBorder="1" applyAlignment="1">
      <alignment horizontal="left" vertical="center" wrapText="1"/>
      <protection/>
    </xf>
    <xf numFmtId="0" fontId="2" fillId="24" borderId="11" xfId="56" applyFont="1" applyFill="1" applyBorder="1" applyAlignment="1">
      <alignment vertical="center" wrapText="1"/>
      <protection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vertical="top" wrapText="1"/>
    </xf>
    <xf numFmtId="0" fontId="0" fillId="24" borderId="11" xfId="54" applyNumberFormat="1" applyFont="1" applyFill="1" applyBorder="1" applyAlignment="1">
      <alignment horizontal="left" vertical="center" wrapText="1"/>
      <protection/>
    </xf>
    <xf numFmtId="0" fontId="0" fillId="24" borderId="11" xfId="0" applyNumberFormat="1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0" fillId="24" borderId="11" xfId="56" applyFont="1" applyFill="1" applyBorder="1" applyAlignment="1">
      <alignment horizontal="left" vertical="top" wrapText="1"/>
      <protection/>
    </xf>
    <xf numFmtId="0" fontId="2" fillId="24" borderId="11" xfId="56" applyFont="1" applyFill="1" applyBorder="1" applyAlignment="1">
      <alignment horizontal="left" vertical="top" wrapText="1"/>
      <protection/>
    </xf>
    <xf numFmtId="0" fontId="0" fillId="24" borderId="11" xfId="0" applyNumberFormat="1" applyFont="1" applyFill="1" applyBorder="1" applyAlignment="1">
      <alignment vertical="center" wrapText="1"/>
    </xf>
    <xf numFmtId="0" fontId="0" fillId="24" borderId="11" xfId="52" applyNumberFormat="1" applyFont="1" applyFill="1" applyBorder="1" applyAlignment="1">
      <alignment horizontal="left" vertical="top" wrapText="1"/>
      <protection/>
    </xf>
    <xf numFmtId="0" fontId="0" fillId="24" borderId="11" xfId="52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top"/>
    </xf>
    <xf numFmtId="0" fontId="0" fillId="0" borderId="34" xfId="0" applyFont="1" applyBorder="1" applyAlignment="1">
      <alignment vertical="top"/>
    </xf>
    <xf numFmtId="164" fontId="0" fillId="0" borderId="19" xfId="0" applyNumberFormat="1" applyFont="1" applyBorder="1" applyAlignment="1">
      <alignment vertical="top"/>
    </xf>
    <xf numFmtId="0" fontId="0" fillId="0" borderId="35" xfId="0" applyFont="1" applyBorder="1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68" fontId="34" fillId="0" borderId="0" xfId="63" applyNumberFormat="1" applyFont="1" applyFill="1" applyBorder="1" applyAlignment="1">
      <alignment horizontal="center" vertical="center"/>
    </xf>
    <xf numFmtId="169" fontId="34" fillId="0" borderId="0" xfId="63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" fontId="38" fillId="0" borderId="0" xfId="6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 wrapText="1"/>
    </xf>
    <xf numFmtId="167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24" borderId="1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8" fillId="0" borderId="0" xfId="0" applyFont="1" applyAlignment="1">
      <alignment horizontal="right" vertical="center" wrapText="1"/>
    </xf>
    <xf numFmtId="2" fontId="22" fillId="0" borderId="0" xfId="0" applyNumberFormat="1" applyFont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top" wrapText="1"/>
    </xf>
    <xf numFmtId="0" fontId="20" fillId="0" borderId="3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Инвестиции Сети Сбыты ЭС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9"/>
  <sheetViews>
    <sheetView zoomScale="60" zoomScaleNormal="60" zoomScalePageLayoutView="0" workbookViewId="0" topLeftCell="A1">
      <selection activeCell="K11" sqref="K11"/>
    </sheetView>
  </sheetViews>
  <sheetFormatPr defaultColWidth="9.00390625" defaultRowHeight="15.75"/>
  <cols>
    <col min="1" max="1" width="6.125" style="1" customWidth="1"/>
    <col min="2" max="2" width="37.25390625" style="1" bestFit="1" customWidth="1"/>
    <col min="3" max="3" width="6.625" style="1" customWidth="1"/>
    <col min="4" max="4" width="9.50390625" style="1" customWidth="1"/>
    <col min="5" max="5" width="10.875" style="75" customWidth="1"/>
    <col min="6" max="6" width="9.50390625" style="1" customWidth="1"/>
    <col min="7" max="7" width="9.125" style="75" customWidth="1"/>
    <col min="8" max="8" width="8.375" style="75" customWidth="1"/>
    <col min="9" max="9" width="8.25390625" style="75" customWidth="1"/>
    <col min="10" max="10" width="9.50390625" style="75" customWidth="1"/>
    <col min="11" max="11" width="9.00390625" style="75" customWidth="1"/>
    <col min="12" max="12" width="9.00390625" style="1" customWidth="1"/>
    <col min="13" max="13" width="9.875" style="1" customWidth="1"/>
    <col min="14" max="14" width="9.875" style="34" customWidth="1"/>
    <col min="15" max="15" width="9.75390625" style="34" customWidth="1"/>
    <col min="16" max="16" width="8.125" style="34" customWidth="1"/>
    <col min="17" max="17" width="9.00390625" style="34" customWidth="1"/>
    <col min="18" max="18" width="10.875" style="1" customWidth="1"/>
    <col min="19" max="19" width="7.50390625" style="1" customWidth="1"/>
    <col min="20" max="20" width="7.75390625" style="1" customWidth="1"/>
    <col min="21" max="21" width="11.75390625" style="1" customWidth="1"/>
    <col min="22" max="22" width="11.25390625" style="1" customWidth="1"/>
    <col min="23" max="23" width="16.25390625" style="1" customWidth="1"/>
    <col min="24" max="16384" width="9.00390625" style="1" customWidth="1"/>
  </cols>
  <sheetData>
    <row r="2" ht="15.75">
      <c r="W2" s="2" t="s">
        <v>83</v>
      </c>
    </row>
    <row r="3" ht="15.75">
      <c r="W3" s="2" t="s">
        <v>42</v>
      </c>
    </row>
    <row r="4" ht="15.75">
      <c r="W4" s="122" t="s">
        <v>182</v>
      </c>
    </row>
    <row r="5" ht="15.75">
      <c r="W5" s="2"/>
    </row>
    <row r="6" spans="1:23" ht="48.75" customHeight="1">
      <c r="A6" s="229" t="s">
        <v>355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</row>
    <row r="7" ht="20.25">
      <c r="W7" s="86" t="s">
        <v>43</v>
      </c>
    </row>
    <row r="8" spans="21:23" ht="32.25" customHeight="1">
      <c r="U8" s="235" t="s">
        <v>153</v>
      </c>
      <c r="V8" s="235"/>
      <c r="W8" s="235"/>
    </row>
    <row r="9" ht="18.75">
      <c r="W9" s="120" t="s">
        <v>154</v>
      </c>
    </row>
    <row r="10" spans="3:23" ht="21.75" customHeight="1">
      <c r="C10" s="119"/>
      <c r="F10" s="119"/>
      <c r="W10" s="29" t="s">
        <v>44</v>
      </c>
    </row>
    <row r="11" spans="1:23" ht="21.75" customHeight="1">
      <c r="A11" s="10"/>
      <c r="E11" s="101"/>
      <c r="M11" s="119"/>
      <c r="O11" s="124"/>
      <c r="W11" s="197" t="s">
        <v>354</v>
      </c>
    </row>
    <row r="12" spans="1:23" ht="15.75">
      <c r="A12" s="10"/>
      <c r="D12" s="119"/>
      <c r="F12" s="119"/>
      <c r="G12" s="101"/>
      <c r="N12" s="124"/>
      <c r="W12" s="2" t="s">
        <v>45</v>
      </c>
    </row>
    <row r="13" ht="16.5" thickBot="1"/>
    <row r="14" spans="1:23" ht="126" customHeight="1">
      <c r="A14" s="231" t="s">
        <v>7</v>
      </c>
      <c r="B14" s="219" t="s">
        <v>17</v>
      </c>
      <c r="C14" s="219" t="s">
        <v>57</v>
      </c>
      <c r="D14" s="219" t="s">
        <v>47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 t="s">
        <v>54</v>
      </c>
      <c r="O14" s="219"/>
      <c r="P14" s="220" t="s">
        <v>55</v>
      </c>
      <c r="Q14" s="221"/>
      <c r="R14" s="219" t="s">
        <v>58</v>
      </c>
      <c r="S14" s="219" t="s">
        <v>39</v>
      </c>
      <c r="T14" s="219"/>
      <c r="U14" s="219"/>
      <c r="V14" s="219"/>
      <c r="W14" s="233" t="s">
        <v>8</v>
      </c>
    </row>
    <row r="15" spans="1:23" ht="31.5" customHeight="1">
      <c r="A15" s="232"/>
      <c r="B15" s="224"/>
      <c r="C15" s="224"/>
      <c r="D15" s="224" t="s">
        <v>9</v>
      </c>
      <c r="E15" s="224"/>
      <c r="F15" s="224" t="s">
        <v>10</v>
      </c>
      <c r="G15" s="224"/>
      <c r="H15" s="226" t="s">
        <v>11</v>
      </c>
      <c r="I15" s="226"/>
      <c r="J15" s="226" t="s">
        <v>12</v>
      </c>
      <c r="K15" s="226"/>
      <c r="L15" s="224" t="s">
        <v>13</v>
      </c>
      <c r="M15" s="224"/>
      <c r="N15" s="224"/>
      <c r="O15" s="224"/>
      <c r="P15" s="222"/>
      <c r="Q15" s="223"/>
      <c r="R15" s="224"/>
      <c r="S15" s="224" t="s">
        <v>25</v>
      </c>
      <c r="T15" s="224" t="s">
        <v>33</v>
      </c>
      <c r="U15" s="224" t="s">
        <v>31</v>
      </c>
      <c r="V15" s="224"/>
      <c r="W15" s="234"/>
    </row>
    <row r="16" spans="1:23" ht="81.75" customHeight="1">
      <c r="A16" s="232"/>
      <c r="B16" s="224"/>
      <c r="C16" s="224"/>
      <c r="D16" s="9" t="s">
        <v>40</v>
      </c>
      <c r="E16" s="117" t="s">
        <v>41</v>
      </c>
      <c r="F16" s="9" t="s">
        <v>14</v>
      </c>
      <c r="G16" s="117" t="s">
        <v>15</v>
      </c>
      <c r="H16" s="117" t="s">
        <v>14</v>
      </c>
      <c r="I16" s="117" t="s">
        <v>15</v>
      </c>
      <c r="J16" s="117" t="s">
        <v>14</v>
      </c>
      <c r="K16" s="146" t="s">
        <v>15</v>
      </c>
      <c r="L16" s="9" t="s">
        <v>14</v>
      </c>
      <c r="M16" s="9" t="s">
        <v>15</v>
      </c>
      <c r="N16" s="9" t="s">
        <v>9</v>
      </c>
      <c r="O16" s="9" t="s">
        <v>52</v>
      </c>
      <c r="P16" s="9" t="s">
        <v>9</v>
      </c>
      <c r="Q16" s="9" t="s">
        <v>53</v>
      </c>
      <c r="R16" s="224"/>
      <c r="S16" s="224"/>
      <c r="T16" s="224"/>
      <c r="U16" s="9" t="s">
        <v>30</v>
      </c>
      <c r="V16" s="9" t="s">
        <v>32</v>
      </c>
      <c r="W16" s="234"/>
    </row>
    <row r="17" spans="1:23" ht="43.5" customHeight="1">
      <c r="A17" s="17"/>
      <c r="B17" s="15" t="s">
        <v>18</v>
      </c>
      <c r="C17" s="15"/>
      <c r="D17" s="69">
        <f>D18+D125</f>
        <v>938.1793431999998</v>
      </c>
      <c r="E17" s="69">
        <f>E18+E125</f>
        <v>516.6022900379999</v>
      </c>
      <c r="F17" s="69">
        <f aca="true" t="shared" si="0" ref="F17:O17">F18+F125</f>
        <v>16.479542755999997</v>
      </c>
      <c r="G17" s="69">
        <f t="shared" si="0"/>
        <v>28.838419999999992</v>
      </c>
      <c r="H17" s="69">
        <f t="shared" si="0"/>
        <v>247.19314134</v>
      </c>
      <c r="I17" s="69">
        <f t="shared" si="0"/>
        <v>80.83979</v>
      </c>
      <c r="J17" s="69">
        <f t="shared" si="0"/>
        <v>407.1736775479999</v>
      </c>
      <c r="K17" s="69">
        <f t="shared" si="0"/>
        <v>146.28146</v>
      </c>
      <c r="L17" s="69">
        <f t="shared" si="0"/>
        <v>299.56036157599993</v>
      </c>
      <c r="M17" s="69">
        <f t="shared" si="0"/>
        <v>260.641756818</v>
      </c>
      <c r="N17" s="69">
        <f t="shared" si="0"/>
        <v>740.6046776100001</v>
      </c>
      <c r="O17" s="69">
        <f t="shared" si="0"/>
        <v>424.6358675000001</v>
      </c>
      <c r="P17" s="69"/>
      <c r="Q17" s="69"/>
      <c r="R17" s="69">
        <f>D17-E17</f>
        <v>421.57705316199997</v>
      </c>
      <c r="S17" s="4"/>
      <c r="T17" s="4"/>
      <c r="U17" s="4"/>
      <c r="V17" s="4"/>
      <c r="W17" s="5"/>
    </row>
    <row r="18" spans="1:23" ht="36.75" customHeight="1">
      <c r="A18" s="17" t="s">
        <v>1</v>
      </c>
      <c r="B18" s="15" t="s">
        <v>38</v>
      </c>
      <c r="C18" s="15"/>
      <c r="D18" s="69">
        <f>D19</f>
        <v>806.4577603999999</v>
      </c>
      <c r="E18" s="102">
        <f aca="true" t="shared" si="1" ref="E18:O18">E19</f>
        <v>516.6022900379999</v>
      </c>
      <c r="F18" s="69">
        <f t="shared" si="1"/>
        <v>13.845111099999999</v>
      </c>
      <c r="G18" s="102">
        <f t="shared" si="1"/>
        <v>28.838419999999992</v>
      </c>
      <c r="H18" s="102">
        <f t="shared" si="1"/>
        <v>207.6766665</v>
      </c>
      <c r="I18" s="102">
        <f t="shared" si="1"/>
        <v>80.83979</v>
      </c>
      <c r="J18" s="102">
        <f t="shared" si="1"/>
        <v>346.5817494599999</v>
      </c>
      <c r="K18" s="102">
        <f t="shared" si="1"/>
        <v>146.28146</v>
      </c>
      <c r="L18" s="69">
        <f t="shared" si="1"/>
        <v>270.58161335999995</v>
      </c>
      <c r="M18" s="69">
        <f t="shared" si="1"/>
        <v>260.641756818</v>
      </c>
      <c r="N18" s="69">
        <f t="shared" si="1"/>
        <v>740.6046776100001</v>
      </c>
      <c r="O18" s="69">
        <f t="shared" si="1"/>
        <v>424.6358675000001</v>
      </c>
      <c r="P18" s="69"/>
      <c r="Q18" s="69"/>
      <c r="R18" s="69">
        <f>D18-E18</f>
        <v>289.855470362</v>
      </c>
      <c r="S18" s="4"/>
      <c r="T18" s="4"/>
      <c r="U18" s="4"/>
      <c r="V18" s="4"/>
      <c r="W18" s="5"/>
    </row>
    <row r="19" spans="1:23" ht="45" customHeight="1">
      <c r="A19" s="27" t="s">
        <v>2</v>
      </c>
      <c r="B19" s="15" t="s">
        <v>35</v>
      </c>
      <c r="C19" s="15"/>
      <c r="D19" s="69">
        <f>SUM(D21:D115)</f>
        <v>806.4577603999999</v>
      </c>
      <c r="E19" s="102">
        <f aca="true" t="shared" si="2" ref="E19:R19">SUM(E21:E115)</f>
        <v>516.6022900379999</v>
      </c>
      <c r="F19" s="69">
        <f t="shared" si="2"/>
        <v>13.845111099999999</v>
      </c>
      <c r="G19" s="102">
        <f t="shared" si="2"/>
        <v>28.838419999999992</v>
      </c>
      <c r="H19" s="102">
        <f t="shared" si="2"/>
        <v>207.6766665</v>
      </c>
      <c r="I19" s="102">
        <f t="shared" si="2"/>
        <v>80.83979</v>
      </c>
      <c r="J19" s="102">
        <f t="shared" si="2"/>
        <v>346.5817494599999</v>
      </c>
      <c r="K19" s="102">
        <f t="shared" si="2"/>
        <v>146.28146</v>
      </c>
      <c r="L19" s="69">
        <f t="shared" si="2"/>
        <v>270.58161335999995</v>
      </c>
      <c r="M19" s="69">
        <f t="shared" si="2"/>
        <v>260.641756818</v>
      </c>
      <c r="N19" s="69">
        <f t="shared" si="2"/>
        <v>740.6046776100001</v>
      </c>
      <c r="O19" s="69">
        <f t="shared" si="2"/>
        <v>424.6358675000001</v>
      </c>
      <c r="P19" s="69"/>
      <c r="Q19" s="69"/>
      <c r="R19" s="69">
        <f t="shared" si="2"/>
        <v>289.85607036199997</v>
      </c>
      <c r="S19" s="4"/>
      <c r="T19" s="4"/>
      <c r="U19" s="4"/>
      <c r="V19" s="4"/>
      <c r="W19" s="5"/>
    </row>
    <row r="20" spans="1:23" ht="21.75" customHeight="1">
      <c r="A20" s="12">
        <v>1</v>
      </c>
      <c r="B20" s="64" t="s">
        <v>84</v>
      </c>
      <c r="C20" s="3"/>
      <c r="D20" s="3"/>
      <c r="E20" s="76"/>
      <c r="F20" s="3"/>
      <c r="G20" s="76"/>
      <c r="H20" s="76"/>
      <c r="I20" s="76"/>
      <c r="J20" s="76"/>
      <c r="K20" s="7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51" customHeight="1">
      <c r="A21" s="12">
        <v>2</v>
      </c>
      <c r="B21" s="49" t="s">
        <v>232</v>
      </c>
      <c r="C21" s="3"/>
      <c r="D21" s="73">
        <v>5.157661999999999</v>
      </c>
      <c r="E21" s="100">
        <v>5.15797</v>
      </c>
      <c r="F21" s="73">
        <v>0.10315324</v>
      </c>
      <c r="G21" s="100"/>
      <c r="H21" s="100">
        <v>1.5472985999999997</v>
      </c>
      <c r="I21" s="100">
        <v>2.45704</v>
      </c>
      <c r="J21" s="100">
        <v>2.37252452</v>
      </c>
      <c r="K21" s="100">
        <v>2.70073</v>
      </c>
      <c r="L21" s="73">
        <v>1.1346856399999998</v>
      </c>
      <c r="M21" s="73"/>
      <c r="N21" s="73">
        <f>E21</f>
        <v>5.15797</v>
      </c>
      <c r="O21" s="73"/>
      <c r="P21" s="73"/>
      <c r="Q21" s="73"/>
      <c r="R21" s="73"/>
      <c r="S21" s="73"/>
      <c r="T21" s="112"/>
      <c r="U21" s="112"/>
      <c r="V21" s="112"/>
      <c r="W21" s="5"/>
    </row>
    <row r="22" spans="1:23" ht="21" customHeight="1">
      <c r="A22" s="12">
        <v>3</v>
      </c>
      <c r="B22" s="81" t="s">
        <v>85</v>
      </c>
      <c r="C22" s="3"/>
      <c r="D22" s="73"/>
      <c r="E22" s="100"/>
      <c r="F22" s="73"/>
      <c r="G22" s="100"/>
      <c r="H22" s="100"/>
      <c r="I22" s="100"/>
      <c r="J22" s="100"/>
      <c r="K22" s="100"/>
      <c r="L22" s="73"/>
      <c r="M22" s="73"/>
      <c r="N22" s="73"/>
      <c r="O22" s="73"/>
      <c r="P22" s="73"/>
      <c r="Q22" s="73"/>
      <c r="R22" s="73"/>
      <c r="S22" s="73"/>
      <c r="T22" s="112"/>
      <c r="U22" s="112"/>
      <c r="V22" s="112"/>
      <c r="W22" s="5"/>
    </row>
    <row r="23" spans="1:23" ht="41.25" customHeight="1">
      <c r="A23" s="12">
        <v>4</v>
      </c>
      <c r="B23" s="49" t="s">
        <v>233</v>
      </c>
      <c r="C23" s="3"/>
      <c r="D23" s="73">
        <v>11.98998</v>
      </c>
      <c r="E23" s="100">
        <v>2.02197</v>
      </c>
      <c r="F23" s="73">
        <v>0.2397996</v>
      </c>
      <c r="G23" s="100"/>
      <c r="H23" s="100">
        <v>3.5969939999999996</v>
      </c>
      <c r="I23" s="100"/>
      <c r="J23" s="100">
        <v>5.5153908</v>
      </c>
      <c r="K23" s="100">
        <v>1.02197</v>
      </c>
      <c r="L23" s="73">
        <v>2.6377956</v>
      </c>
      <c r="M23" s="73">
        <f>E23-G23-I23-K23</f>
        <v>1</v>
      </c>
      <c r="N23" s="73">
        <v>11.986</v>
      </c>
      <c r="O23" s="73">
        <v>10.96390156</v>
      </c>
      <c r="P23" s="73"/>
      <c r="Q23" s="73"/>
      <c r="R23" s="73">
        <f>D23-E23</f>
        <v>9.96801</v>
      </c>
      <c r="S23" s="73"/>
      <c r="T23" s="112"/>
      <c r="U23" s="112"/>
      <c r="V23" s="112"/>
      <c r="W23" s="5"/>
    </row>
    <row r="24" spans="1:23" ht="68.25" customHeight="1">
      <c r="A24" s="12">
        <v>5</v>
      </c>
      <c r="B24" s="49" t="s">
        <v>234</v>
      </c>
      <c r="C24" s="3"/>
      <c r="D24" s="73">
        <v>16.4197</v>
      </c>
      <c r="E24" s="100">
        <v>15.26822</v>
      </c>
      <c r="F24" s="73">
        <v>0.32839399999999996</v>
      </c>
      <c r="G24" s="100"/>
      <c r="H24" s="100">
        <v>4.925909999999999</v>
      </c>
      <c r="I24" s="100">
        <v>0.33723</v>
      </c>
      <c r="J24" s="100">
        <v>7.553062</v>
      </c>
      <c r="K24" s="100">
        <v>0.7971600000000001</v>
      </c>
      <c r="L24" s="73">
        <v>3.6123339999999997</v>
      </c>
      <c r="M24" s="73">
        <f>E24-G24-I24-K24</f>
        <v>14.13383</v>
      </c>
      <c r="N24" s="73">
        <v>16.26822</v>
      </c>
      <c r="O24" s="73"/>
      <c r="P24" s="73"/>
      <c r="Q24" s="73"/>
      <c r="R24" s="73">
        <f>D24-E24</f>
        <v>1.1514799999999994</v>
      </c>
      <c r="S24" s="73"/>
      <c r="T24" s="112"/>
      <c r="U24" s="112"/>
      <c r="V24" s="112"/>
      <c r="W24" s="5"/>
    </row>
    <row r="25" spans="1:23" ht="19.5" customHeight="1">
      <c r="A25" s="12">
        <v>6</v>
      </c>
      <c r="B25" s="81" t="s">
        <v>86</v>
      </c>
      <c r="C25" s="3"/>
      <c r="D25" s="73"/>
      <c r="E25" s="100"/>
      <c r="F25" s="73"/>
      <c r="G25" s="100"/>
      <c r="H25" s="100"/>
      <c r="I25" s="100"/>
      <c r="J25" s="100"/>
      <c r="K25" s="100"/>
      <c r="L25" s="73"/>
      <c r="M25" s="73"/>
      <c r="N25" s="73"/>
      <c r="O25" s="73"/>
      <c r="P25" s="73"/>
      <c r="Q25" s="73"/>
      <c r="R25" s="73"/>
      <c r="S25" s="73"/>
      <c r="T25" s="112"/>
      <c r="U25" s="112"/>
      <c r="V25" s="112"/>
      <c r="W25" s="5"/>
    </row>
    <row r="26" spans="1:23" ht="35.25" customHeight="1">
      <c r="A26" s="12">
        <v>7</v>
      </c>
      <c r="B26" s="49" t="s">
        <v>87</v>
      </c>
      <c r="C26" s="3"/>
      <c r="D26" s="73">
        <v>2.5098599999999998</v>
      </c>
      <c r="E26" s="100">
        <v>2.50566</v>
      </c>
      <c r="F26" s="73">
        <v>0.0501972</v>
      </c>
      <c r="G26" s="100"/>
      <c r="H26" s="100">
        <v>0.7529579999999999</v>
      </c>
      <c r="I26" s="100">
        <v>0.7517</v>
      </c>
      <c r="J26" s="100">
        <v>1.1545356</v>
      </c>
      <c r="K26" s="100">
        <v>1.7539600000000002</v>
      </c>
      <c r="L26" s="73">
        <v>0.5521691999999999</v>
      </c>
      <c r="M26" s="73"/>
      <c r="N26" s="73">
        <v>2.50566</v>
      </c>
      <c r="O26" s="73"/>
      <c r="P26" s="73"/>
      <c r="Q26" s="73"/>
      <c r="R26" s="73">
        <f aca="true" t="shared" si="3" ref="R26:R90">D26-E26</f>
        <v>0.0041999999999995374</v>
      </c>
      <c r="S26" s="73"/>
      <c r="T26" s="112"/>
      <c r="U26" s="112"/>
      <c r="V26" s="112"/>
      <c r="W26" s="5"/>
    </row>
    <row r="27" spans="1:23" ht="21" customHeight="1">
      <c r="A27" s="12">
        <v>8</v>
      </c>
      <c r="B27" s="81" t="s">
        <v>88</v>
      </c>
      <c r="C27" s="3"/>
      <c r="D27" s="73"/>
      <c r="E27" s="100"/>
      <c r="F27" s="73"/>
      <c r="G27" s="100"/>
      <c r="H27" s="100"/>
      <c r="I27" s="100"/>
      <c r="J27" s="100"/>
      <c r="K27" s="100"/>
      <c r="L27" s="73"/>
      <c r="M27" s="73"/>
      <c r="N27" s="73"/>
      <c r="O27" s="73"/>
      <c r="P27" s="73"/>
      <c r="Q27" s="73"/>
      <c r="R27" s="73"/>
      <c r="S27" s="73"/>
      <c r="T27" s="112"/>
      <c r="U27" s="112"/>
      <c r="V27" s="112"/>
      <c r="W27" s="5"/>
    </row>
    <row r="28" spans="1:23" ht="58.5" customHeight="1">
      <c r="A28" s="12">
        <v>9</v>
      </c>
      <c r="B28" s="49" t="s">
        <v>235</v>
      </c>
      <c r="C28" s="3"/>
      <c r="D28" s="73">
        <v>3.7996</v>
      </c>
      <c r="E28" s="100">
        <v>2.13815</v>
      </c>
      <c r="F28" s="73">
        <v>0.075992</v>
      </c>
      <c r="G28" s="100">
        <v>0.005</v>
      </c>
      <c r="H28" s="100">
        <v>1.13988</v>
      </c>
      <c r="I28" s="100">
        <v>0.42377</v>
      </c>
      <c r="J28" s="100">
        <v>1.747816</v>
      </c>
      <c r="K28" s="100">
        <v>1.7093800000000001</v>
      </c>
      <c r="L28" s="73">
        <v>0.835912</v>
      </c>
      <c r="M28" s="73"/>
      <c r="N28" s="73">
        <v>2.13815</v>
      </c>
      <c r="O28" s="73"/>
      <c r="P28" s="73"/>
      <c r="Q28" s="73"/>
      <c r="R28" s="73">
        <f t="shared" si="3"/>
        <v>1.6614499999999999</v>
      </c>
      <c r="S28" s="73"/>
      <c r="T28" s="112"/>
      <c r="U28" s="112"/>
      <c r="V28" s="112"/>
      <c r="W28" s="5"/>
    </row>
    <row r="29" spans="1:23" ht="44.25" customHeight="1">
      <c r="A29" s="12">
        <v>10</v>
      </c>
      <c r="B29" s="49" t="s">
        <v>236</v>
      </c>
      <c r="C29" s="3"/>
      <c r="D29" s="73">
        <v>6.0200059999999995</v>
      </c>
      <c r="E29" s="100">
        <v>3.72902</v>
      </c>
      <c r="F29" s="73">
        <v>0.12040012</v>
      </c>
      <c r="G29" s="100">
        <v>0.005</v>
      </c>
      <c r="H29" s="100">
        <v>1.8060017999999998</v>
      </c>
      <c r="I29" s="100">
        <v>0.17135</v>
      </c>
      <c r="J29" s="100">
        <v>2.76920276</v>
      </c>
      <c r="K29" s="100">
        <v>3.55267</v>
      </c>
      <c r="L29" s="73">
        <v>1.32440132</v>
      </c>
      <c r="M29" s="73"/>
      <c r="N29" s="73">
        <v>6.882</v>
      </c>
      <c r="O29" s="73">
        <v>6.30569344</v>
      </c>
      <c r="P29" s="73"/>
      <c r="Q29" s="73"/>
      <c r="R29" s="73">
        <f t="shared" si="3"/>
        <v>2.2909859999999997</v>
      </c>
      <c r="S29" s="73"/>
      <c r="T29" s="112"/>
      <c r="U29" s="112"/>
      <c r="V29" s="112"/>
      <c r="W29" s="5"/>
    </row>
    <row r="30" spans="1:23" ht="36.75" customHeight="1">
      <c r="A30" s="12">
        <v>11</v>
      </c>
      <c r="B30" s="82" t="s">
        <v>237</v>
      </c>
      <c r="C30" s="3"/>
      <c r="D30" s="73">
        <v>8.908999999999999</v>
      </c>
      <c r="E30" s="100">
        <v>4.36751</v>
      </c>
      <c r="F30" s="73">
        <v>0.17817999999999998</v>
      </c>
      <c r="G30" s="100">
        <v>0.005</v>
      </c>
      <c r="H30" s="100">
        <v>2.6726999999999994</v>
      </c>
      <c r="I30" s="100">
        <v>0.19238</v>
      </c>
      <c r="J30" s="100">
        <v>4.09814</v>
      </c>
      <c r="K30" s="100">
        <v>4.17013</v>
      </c>
      <c r="L30" s="73">
        <v>1.9599799999999998</v>
      </c>
      <c r="M30" s="73"/>
      <c r="N30" s="73">
        <v>8.187</v>
      </c>
      <c r="O30" s="73">
        <v>7.54066964</v>
      </c>
      <c r="P30" s="73"/>
      <c r="Q30" s="73"/>
      <c r="R30" s="73">
        <f t="shared" si="3"/>
        <v>4.541489999999999</v>
      </c>
      <c r="S30" s="73"/>
      <c r="T30" s="112"/>
      <c r="U30" s="112"/>
      <c r="V30" s="112"/>
      <c r="W30" s="5"/>
    </row>
    <row r="31" spans="1:23" ht="15.75">
      <c r="A31" s="12">
        <v>12</v>
      </c>
      <c r="B31" s="81" t="s">
        <v>89</v>
      </c>
      <c r="C31" s="3"/>
      <c r="D31" s="73"/>
      <c r="E31" s="100"/>
      <c r="F31" s="73"/>
      <c r="G31" s="100"/>
      <c r="H31" s="100"/>
      <c r="I31" s="100"/>
      <c r="J31" s="100"/>
      <c r="K31" s="100"/>
      <c r="L31" s="73"/>
      <c r="M31" s="73"/>
      <c r="N31" s="73"/>
      <c r="O31" s="73"/>
      <c r="P31" s="73"/>
      <c r="Q31" s="73"/>
      <c r="R31" s="73"/>
      <c r="S31" s="73"/>
      <c r="T31" s="112"/>
      <c r="U31" s="112"/>
      <c r="V31" s="112"/>
      <c r="W31" s="5"/>
    </row>
    <row r="32" spans="1:23" ht="47.25">
      <c r="A32" s="12">
        <v>13</v>
      </c>
      <c r="B32" s="83" t="s">
        <v>238</v>
      </c>
      <c r="C32" s="3"/>
      <c r="D32" s="73">
        <v>6.119952</v>
      </c>
      <c r="E32" s="100">
        <v>6.11806</v>
      </c>
      <c r="F32" s="73">
        <v>0.12239904</v>
      </c>
      <c r="G32" s="100"/>
      <c r="H32" s="100">
        <v>1.8359855999999999</v>
      </c>
      <c r="I32" s="100">
        <v>2.92971</v>
      </c>
      <c r="J32" s="100">
        <v>2.81517792</v>
      </c>
      <c r="K32" s="100">
        <v>3.18835</v>
      </c>
      <c r="L32" s="73">
        <v>1.3463894399999998</v>
      </c>
      <c r="M32" s="73"/>
      <c r="N32" s="73">
        <v>6.11806</v>
      </c>
      <c r="O32" s="73"/>
      <c r="P32" s="73"/>
      <c r="Q32" s="73"/>
      <c r="R32" s="73">
        <f t="shared" si="3"/>
        <v>0.0018919999999997827</v>
      </c>
      <c r="S32" s="73"/>
      <c r="T32" s="112"/>
      <c r="U32" s="112"/>
      <c r="V32" s="112"/>
      <c r="W32" s="5"/>
    </row>
    <row r="33" spans="1:23" ht="47.25">
      <c r="A33" s="12">
        <v>14</v>
      </c>
      <c r="B33" s="50" t="s">
        <v>240</v>
      </c>
      <c r="C33" s="3"/>
      <c r="D33" s="73">
        <v>6.7000399999999996</v>
      </c>
      <c r="E33" s="100">
        <v>6.70053</v>
      </c>
      <c r="F33" s="73">
        <v>0.1340008</v>
      </c>
      <c r="G33" s="100"/>
      <c r="H33" s="100">
        <v>2.0100119999999997</v>
      </c>
      <c r="I33" s="100">
        <v>3.28398</v>
      </c>
      <c r="J33" s="100">
        <v>3.0820184</v>
      </c>
      <c r="K33" s="100">
        <v>3.4165499999999995</v>
      </c>
      <c r="L33" s="73">
        <v>1.4740088</v>
      </c>
      <c r="M33" s="73"/>
      <c r="N33" s="73">
        <v>6.70053</v>
      </c>
      <c r="O33" s="73"/>
      <c r="P33" s="73"/>
      <c r="Q33" s="73"/>
      <c r="R33" s="73"/>
      <c r="S33" s="73"/>
      <c r="T33" s="112"/>
      <c r="U33" s="112"/>
      <c r="V33" s="112"/>
      <c r="W33" s="5"/>
    </row>
    <row r="34" spans="1:23" ht="40.5" customHeight="1">
      <c r="A34" s="12">
        <v>15</v>
      </c>
      <c r="B34" s="84" t="s">
        <v>241</v>
      </c>
      <c r="C34" s="3"/>
      <c r="D34" s="73">
        <v>7.250037999999999</v>
      </c>
      <c r="E34" s="100">
        <v>7.24984</v>
      </c>
      <c r="F34" s="73">
        <v>0.14500075999999998</v>
      </c>
      <c r="G34" s="100"/>
      <c r="H34" s="100">
        <v>2.1750114</v>
      </c>
      <c r="I34" s="100">
        <v>3.46607</v>
      </c>
      <c r="J34" s="100">
        <v>3.33501748</v>
      </c>
      <c r="K34" s="100">
        <v>3.7837699999999996</v>
      </c>
      <c r="L34" s="73">
        <v>1.5950083599999998</v>
      </c>
      <c r="M34" s="73"/>
      <c r="N34" s="73">
        <v>7.24984</v>
      </c>
      <c r="O34" s="73"/>
      <c r="P34" s="73"/>
      <c r="Q34" s="73"/>
      <c r="R34" s="73"/>
      <c r="S34" s="73"/>
      <c r="T34" s="112"/>
      <c r="U34" s="112"/>
      <c r="V34" s="112"/>
      <c r="W34" s="5"/>
    </row>
    <row r="35" spans="1:23" ht="35.25" customHeight="1">
      <c r="A35" s="12">
        <v>16</v>
      </c>
      <c r="B35" s="84" t="s">
        <v>242</v>
      </c>
      <c r="C35" s="3"/>
      <c r="D35" s="73">
        <v>21.299943999999996</v>
      </c>
      <c r="E35" s="100">
        <v>19.99441595</v>
      </c>
      <c r="F35" s="73">
        <v>0.4259988799999999</v>
      </c>
      <c r="G35" s="100">
        <v>0.56039</v>
      </c>
      <c r="H35" s="100">
        <v>6.389983199999999</v>
      </c>
      <c r="I35" s="100"/>
      <c r="J35" s="100">
        <v>9.797974239999999</v>
      </c>
      <c r="K35" s="100">
        <v>9.71701</v>
      </c>
      <c r="L35" s="73">
        <v>4.685987679999999</v>
      </c>
      <c r="M35" s="73">
        <f>E35-G35-I35-K35</f>
        <v>9.717015949999999</v>
      </c>
      <c r="N35" s="73">
        <v>21.30199</v>
      </c>
      <c r="O35" s="73"/>
      <c r="P35" s="73"/>
      <c r="Q35" s="73"/>
      <c r="R35" s="73">
        <f t="shared" si="3"/>
        <v>1.305528049999996</v>
      </c>
      <c r="S35" s="73"/>
      <c r="T35" s="112"/>
      <c r="U35" s="112"/>
      <c r="V35" s="112"/>
      <c r="W35" s="5"/>
    </row>
    <row r="36" spans="1:23" ht="39" customHeight="1">
      <c r="A36" s="12">
        <v>17</v>
      </c>
      <c r="B36" s="84" t="s">
        <v>239</v>
      </c>
      <c r="C36" s="3"/>
      <c r="D36" s="73">
        <v>14.92995</v>
      </c>
      <c r="E36" s="100">
        <v>7.15856936</v>
      </c>
      <c r="F36" s="73">
        <v>0.298599</v>
      </c>
      <c r="G36" s="100">
        <v>0.45832</v>
      </c>
      <c r="H36" s="100">
        <v>4.478985</v>
      </c>
      <c r="I36" s="100"/>
      <c r="J36" s="100">
        <v>6.867777</v>
      </c>
      <c r="K36" s="100"/>
      <c r="L36" s="73">
        <v>3.284589</v>
      </c>
      <c r="M36" s="73">
        <f>E36-G36-I36-K36</f>
        <v>6.700249360000001</v>
      </c>
      <c r="N36" s="73">
        <v>14.928</v>
      </c>
      <c r="O36" s="73">
        <v>13.4004989</v>
      </c>
      <c r="P36" s="73"/>
      <c r="Q36" s="73"/>
      <c r="R36" s="73">
        <f t="shared" si="3"/>
        <v>7.771380639999999</v>
      </c>
      <c r="S36" s="73"/>
      <c r="T36" s="112"/>
      <c r="U36" s="112"/>
      <c r="V36" s="112"/>
      <c r="W36" s="5"/>
    </row>
    <row r="37" spans="1:23" ht="40.5" customHeight="1">
      <c r="A37" s="12">
        <v>18</v>
      </c>
      <c r="B37" s="87" t="s">
        <v>304</v>
      </c>
      <c r="C37" s="3"/>
      <c r="D37" s="73">
        <v>2.5599982</v>
      </c>
      <c r="E37" s="100">
        <v>2.55227392</v>
      </c>
      <c r="F37" s="73">
        <v>0.051199964</v>
      </c>
      <c r="G37" s="100"/>
      <c r="H37" s="100">
        <v>0.76799946</v>
      </c>
      <c r="I37" s="100"/>
      <c r="J37" s="100">
        <v>1.177599172</v>
      </c>
      <c r="K37" s="100">
        <v>1.51279</v>
      </c>
      <c r="L37" s="73">
        <v>0.563199604</v>
      </c>
      <c r="M37" s="73">
        <f>E37-G37-I37-K37</f>
        <v>1.0394839200000001</v>
      </c>
      <c r="N37" s="73">
        <v>2.55227</v>
      </c>
      <c r="O37" s="73"/>
      <c r="P37" s="73"/>
      <c r="Q37" s="73"/>
      <c r="R37" s="73">
        <f t="shared" si="3"/>
        <v>0.007724279999999695</v>
      </c>
      <c r="S37" s="73"/>
      <c r="T37" s="112"/>
      <c r="U37" s="112"/>
      <c r="V37" s="112"/>
      <c r="W37" s="5"/>
    </row>
    <row r="38" spans="1:23" ht="15.75">
      <c r="A38" s="12">
        <v>19</v>
      </c>
      <c r="B38" s="89" t="s">
        <v>90</v>
      </c>
      <c r="C38" s="3"/>
      <c r="D38" s="73"/>
      <c r="E38" s="100"/>
      <c r="F38" s="73"/>
      <c r="G38" s="100"/>
      <c r="H38" s="100"/>
      <c r="I38" s="100"/>
      <c r="J38" s="100"/>
      <c r="K38" s="100"/>
      <c r="L38" s="73"/>
      <c r="M38" s="73"/>
      <c r="N38" s="73"/>
      <c r="O38" s="73"/>
      <c r="P38" s="73"/>
      <c r="Q38" s="73"/>
      <c r="R38" s="73"/>
      <c r="S38" s="73"/>
      <c r="T38" s="112"/>
      <c r="U38" s="112"/>
      <c r="V38" s="112"/>
      <c r="W38" s="5"/>
    </row>
    <row r="39" spans="1:23" ht="39" customHeight="1">
      <c r="A39" s="12">
        <v>20</v>
      </c>
      <c r="B39" s="48" t="s">
        <v>306</v>
      </c>
      <c r="C39" s="3"/>
      <c r="D39" s="73">
        <v>8.359945999999999</v>
      </c>
      <c r="E39" s="100">
        <v>8.3583412</v>
      </c>
      <c r="F39" s="73">
        <v>0.16719891999999997</v>
      </c>
      <c r="G39" s="100"/>
      <c r="H39" s="100">
        <v>2.5079837999999994</v>
      </c>
      <c r="I39" s="100">
        <v>4.17917</v>
      </c>
      <c r="J39" s="100">
        <v>3.8455751599999997</v>
      </c>
      <c r="K39" s="100"/>
      <c r="L39" s="73">
        <v>1.8391881199999998</v>
      </c>
      <c r="M39" s="73">
        <f>E39-G39-I39-K39</f>
        <v>4.1791712</v>
      </c>
      <c r="N39" s="73">
        <v>8.35834</v>
      </c>
      <c r="O39" s="73"/>
      <c r="P39" s="73"/>
      <c r="Q39" s="73"/>
      <c r="R39" s="73">
        <f t="shared" si="3"/>
        <v>0.0016047999999990736</v>
      </c>
      <c r="S39" s="73"/>
      <c r="T39" s="112"/>
      <c r="U39" s="112"/>
      <c r="V39" s="112"/>
      <c r="W39" s="5"/>
    </row>
    <row r="40" spans="1:23" ht="15.75">
      <c r="A40" s="12">
        <v>21</v>
      </c>
      <c r="B40" s="89" t="s">
        <v>158</v>
      </c>
      <c r="C40" s="3"/>
      <c r="D40" s="73"/>
      <c r="E40" s="100"/>
      <c r="F40" s="73"/>
      <c r="G40" s="100"/>
      <c r="H40" s="100"/>
      <c r="I40" s="100"/>
      <c r="J40" s="100"/>
      <c r="K40" s="100"/>
      <c r="L40" s="73"/>
      <c r="M40" s="73"/>
      <c r="N40" s="73"/>
      <c r="O40" s="73"/>
      <c r="P40" s="73"/>
      <c r="Q40" s="73"/>
      <c r="R40" s="73"/>
      <c r="S40" s="73"/>
      <c r="T40" s="112"/>
      <c r="U40" s="112"/>
      <c r="V40" s="112"/>
      <c r="W40" s="5"/>
    </row>
    <row r="41" spans="1:23" ht="37.5" customHeight="1">
      <c r="A41" s="12">
        <v>22</v>
      </c>
      <c r="B41" s="47" t="s">
        <v>243</v>
      </c>
      <c r="C41" s="3"/>
      <c r="D41" s="73">
        <v>5.600044</v>
      </c>
      <c r="E41" s="100">
        <v>2.81672136</v>
      </c>
      <c r="F41" s="73">
        <v>0.11200088</v>
      </c>
      <c r="G41" s="100"/>
      <c r="H41" s="100">
        <v>1.6800131999999999</v>
      </c>
      <c r="I41" s="100"/>
      <c r="J41" s="100">
        <v>2.57602024</v>
      </c>
      <c r="K41" s="100"/>
      <c r="L41" s="73">
        <v>1.23200968</v>
      </c>
      <c r="M41" s="73">
        <f>E41-G41-I41-K41</f>
        <v>2.81672136</v>
      </c>
      <c r="N41" s="73">
        <v>5.63344272</v>
      </c>
      <c r="O41" s="73">
        <v>5.63344272</v>
      </c>
      <c r="P41" s="73"/>
      <c r="Q41" s="73"/>
      <c r="R41" s="73">
        <f t="shared" si="3"/>
        <v>2.7833226399999997</v>
      </c>
      <c r="S41" s="73"/>
      <c r="T41" s="112"/>
      <c r="U41" s="112"/>
      <c r="V41" s="112"/>
      <c r="W41" s="5"/>
    </row>
    <row r="42" spans="1:23" ht="41.25" customHeight="1">
      <c r="A42" s="12">
        <v>23</v>
      </c>
      <c r="B42" s="91" t="s">
        <v>244</v>
      </c>
      <c r="C42" s="3"/>
      <c r="D42" s="73">
        <v>2.840024</v>
      </c>
      <c r="E42" s="100">
        <v>1.11096941</v>
      </c>
      <c r="F42" s="73">
        <v>0.05680048</v>
      </c>
      <c r="G42" s="100"/>
      <c r="H42" s="100">
        <v>0.8520072</v>
      </c>
      <c r="I42" s="100"/>
      <c r="J42" s="100">
        <v>1.3064110400000002</v>
      </c>
      <c r="K42" s="100"/>
      <c r="L42" s="73">
        <v>0.62480528</v>
      </c>
      <c r="M42" s="73">
        <f>E42-G42-I42-K42</f>
        <v>1.11096941</v>
      </c>
      <c r="N42" s="73">
        <v>2.22193882</v>
      </c>
      <c r="O42" s="73">
        <v>2.22193882</v>
      </c>
      <c r="P42" s="73"/>
      <c r="Q42" s="73"/>
      <c r="R42" s="73">
        <f t="shared" si="3"/>
        <v>1.72905459</v>
      </c>
      <c r="S42" s="73"/>
      <c r="T42" s="112"/>
      <c r="U42" s="112"/>
      <c r="V42" s="112"/>
      <c r="W42" s="5"/>
    </row>
    <row r="43" spans="1:23" ht="39" customHeight="1">
      <c r="A43" s="12">
        <v>24</v>
      </c>
      <c r="B43" s="91" t="s">
        <v>245</v>
      </c>
      <c r="C43" s="3"/>
      <c r="D43" s="73">
        <v>0.9200459999999999</v>
      </c>
      <c r="E43" s="100">
        <v>0.92261</v>
      </c>
      <c r="F43" s="73">
        <v>0.018400919999999998</v>
      </c>
      <c r="G43" s="100"/>
      <c r="H43" s="100">
        <v>0.2760138</v>
      </c>
      <c r="I43" s="100">
        <v>0.27551</v>
      </c>
      <c r="J43" s="100">
        <v>0.42322116</v>
      </c>
      <c r="K43" s="100">
        <v>0.00609000000000004</v>
      </c>
      <c r="L43" s="73">
        <v>0.20241011999999997</v>
      </c>
      <c r="M43" s="73">
        <f>E43-G43-I43-K43</f>
        <v>0.64101</v>
      </c>
      <c r="N43" s="73">
        <v>0.92261</v>
      </c>
      <c r="O43" s="73"/>
      <c r="P43" s="73"/>
      <c r="Q43" s="73"/>
      <c r="R43" s="73">
        <f t="shared" si="3"/>
        <v>-0.0025640000000001217</v>
      </c>
      <c r="S43" s="73"/>
      <c r="T43" s="112"/>
      <c r="U43" s="112"/>
      <c r="V43" s="112"/>
      <c r="W43" s="5"/>
    </row>
    <row r="44" spans="1:23" ht="36.75" customHeight="1">
      <c r="A44" s="12">
        <v>25</v>
      </c>
      <c r="B44" s="91" t="s">
        <v>246</v>
      </c>
      <c r="C44" s="3"/>
      <c r="D44" s="73">
        <v>1.599962</v>
      </c>
      <c r="E44" s="100">
        <v>1.61374</v>
      </c>
      <c r="F44" s="73">
        <v>0.031999240000000005</v>
      </c>
      <c r="G44" s="100"/>
      <c r="H44" s="100">
        <v>0.4799886</v>
      </c>
      <c r="I44" s="100">
        <v>0.48187</v>
      </c>
      <c r="J44" s="100">
        <v>0.7359825200000001</v>
      </c>
      <c r="K44" s="100">
        <v>0.00935999999999998</v>
      </c>
      <c r="L44" s="73">
        <v>0.35199164000000005</v>
      </c>
      <c r="M44" s="73">
        <f>E44-G44-I44-K44</f>
        <v>1.12251</v>
      </c>
      <c r="N44" s="73">
        <v>1.61374</v>
      </c>
      <c r="O44" s="73"/>
      <c r="P44" s="73"/>
      <c r="Q44" s="73"/>
      <c r="R44" s="73">
        <f t="shared" si="3"/>
        <v>-0.013777999999999846</v>
      </c>
      <c r="S44" s="73"/>
      <c r="T44" s="112"/>
      <c r="U44" s="112"/>
      <c r="V44" s="112"/>
      <c r="W44" s="5"/>
    </row>
    <row r="45" spans="1:23" ht="58.5" customHeight="1">
      <c r="A45" s="12">
        <v>26</v>
      </c>
      <c r="B45" s="47" t="s">
        <v>247</v>
      </c>
      <c r="C45" s="3"/>
      <c r="D45" s="73">
        <v>1.220002</v>
      </c>
      <c r="E45" s="100">
        <v>1.21906</v>
      </c>
      <c r="F45" s="73">
        <v>0.02440004</v>
      </c>
      <c r="G45" s="100"/>
      <c r="H45" s="100">
        <v>0.3660006</v>
      </c>
      <c r="I45" s="100">
        <v>0.37368</v>
      </c>
      <c r="J45" s="100">
        <v>0.56120092</v>
      </c>
      <c r="K45" s="100"/>
      <c r="L45" s="73">
        <v>0.26840044</v>
      </c>
      <c r="M45" s="73">
        <f>E45-G45-I45-K45</f>
        <v>0.84538</v>
      </c>
      <c r="N45" s="73">
        <v>1.21906</v>
      </c>
      <c r="O45" s="73"/>
      <c r="P45" s="73"/>
      <c r="Q45" s="73"/>
      <c r="R45" s="73">
        <f t="shared" si="3"/>
        <v>0.0009419999999999984</v>
      </c>
      <c r="S45" s="73"/>
      <c r="T45" s="112"/>
      <c r="U45" s="112"/>
      <c r="V45" s="112"/>
      <c r="W45" s="5"/>
    </row>
    <row r="46" spans="1:23" ht="41.25" customHeight="1">
      <c r="A46" s="12">
        <v>27</v>
      </c>
      <c r="B46" s="47" t="s">
        <v>248</v>
      </c>
      <c r="C46" s="3"/>
      <c r="D46" s="73">
        <v>4.2399759999999995</v>
      </c>
      <c r="E46" s="100">
        <v>2.4105335</v>
      </c>
      <c r="F46" s="73">
        <v>0.08479951999999999</v>
      </c>
      <c r="G46" s="100"/>
      <c r="H46" s="100">
        <v>1.2719927999999998</v>
      </c>
      <c r="I46" s="100"/>
      <c r="J46" s="100">
        <v>1.95038896</v>
      </c>
      <c r="K46" s="100"/>
      <c r="L46" s="73">
        <v>0.9327947199999999</v>
      </c>
      <c r="M46" s="73">
        <f>E46-G46-I46-K46</f>
        <v>2.4105335</v>
      </c>
      <c r="N46" s="73">
        <v>4.821067</v>
      </c>
      <c r="O46" s="73">
        <v>4.821067</v>
      </c>
      <c r="P46" s="73"/>
      <c r="Q46" s="73"/>
      <c r="R46" s="73">
        <f t="shared" si="3"/>
        <v>1.8294424999999994</v>
      </c>
      <c r="S46" s="73"/>
      <c r="T46" s="112"/>
      <c r="U46" s="112"/>
      <c r="V46" s="112"/>
      <c r="W46" s="5"/>
    </row>
    <row r="47" spans="1:23" ht="15.75">
      <c r="A47" s="12">
        <v>28</v>
      </c>
      <c r="B47" s="89" t="s">
        <v>286</v>
      </c>
      <c r="C47" s="3"/>
      <c r="D47" s="73"/>
      <c r="E47" s="100"/>
      <c r="F47" s="73"/>
      <c r="G47" s="100"/>
      <c r="H47" s="100"/>
      <c r="I47" s="100"/>
      <c r="J47" s="100"/>
      <c r="K47" s="100"/>
      <c r="L47" s="73"/>
      <c r="M47" s="73"/>
      <c r="N47" s="73"/>
      <c r="O47" s="73"/>
      <c r="P47" s="73"/>
      <c r="Q47" s="73"/>
      <c r="R47" s="73"/>
      <c r="S47" s="73"/>
      <c r="T47" s="112"/>
      <c r="U47" s="112"/>
      <c r="V47" s="112"/>
      <c r="W47" s="5"/>
    </row>
    <row r="48" spans="1:23" ht="47.25">
      <c r="A48" s="12">
        <v>29</v>
      </c>
      <c r="B48" s="47" t="s">
        <v>249</v>
      </c>
      <c r="C48" s="3"/>
      <c r="D48" s="73">
        <v>8.869942</v>
      </c>
      <c r="E48" s="100">
        <v>4.94954</v>
      </c>
      <c r="F48" s="73">
        <v>0.17739884</v>
      </c>
      <c r="G48" s="100">
        <v>0.30937</v>
      </c>
      <c r="H48" s="100">
        <v>2.6609826</v>
      </c>
      <c r="I48" s="100"/>
      <c r="J48" s="100">
        <v>4.08017332</v>
      </c>
      <c r="K48" s="100">
        <v>4.6401699999999995</v>
      </c>
      <c r="L48" s="73">
        <v>1.95138724</v>
      </c>
      <c r="M48" s="73"/>
      <c r="N48" s="73">
        <v>8.86783</v>
      </c>
      <c r="O48" s="73"/>
      <c r="P48" s="73"/>
      <c r="Q48" s="73"/>
      <c r="R48" s="73">
        <f t="shared" si="3"/>
        <v>3.920402</v>
      </c>
      <c r="S48" s="73"/>
      <c r="T48" s="112"/>
      <c r="U48" s="112"/>
      <c r="V48" s="112"/>
      <c r="W48" s="5"/>
    </row>
    <row r="49" spans="1:23" ht="15.75">
      <c r="A49" s="12">
        <v>30</v>
      </c>
      <c r="B49" s="89" t="s">
        <v>91</v>
      </c>
      <c r="C49" s="3"/>
      <c r="D49" s="73"/>
      <c r="E49" s="100"/>
      <c r="F49" s="73"/>
      <c r="G49" s="100"/>
      <c r="H49" s="100"/>
      <c r="I49" s="100"/>
      <c r="J49" s="100"/>
      <c r="K49" s="100"/>
      <c r="L49" s="73"/>
      <c r="M49" s="73"/>
      <c r="N49" s="73"/>
      <c r="O49" s="73"/>
      <c r="P49" s="73"/>
      <c r="Q49" s="73"/>
      <c r="R49" s="73"/>
      <c r="S49" s="73"/>
      <c r="T49" s="112"/>
      <c r="U49" s="112"/>
      <c r="V49" s="112"/>
      <c r="W49" s="5"/>
    </row>
    <row r="50" spans="1:23" ht="47.25">
      <c r="A50" s="12">
        <v>31</v>
      </c>
      <c r="B50" s="46" t="s">
        <v>250</v>
      </c>
      <c r="C50" s="3"/>
      <c r="D50" s="73">
        <v>7.48002</v>
      </c>
      <c r="E50" s="100">
        <v>4.14436945</v>
      </c>
      <c r="F50" s="73">
        <v>0.1496004</v>
      </c>
      <c r="G50" s="100">
        <v>0.24315</v>
      </c>
      <c r="H50" s="100">
        <v>2.2440059999999997</v>
      </c>
      <c r="I50" s="100"/>
      <c r="J50" s="100">
        <v>3.4408092</v>
      </c>
      <c r="K50" s="100">
        <v>0.5673400000000001</v>
      </c>
      <c r="L50" s="73">
        <v>1.6456043999999999</v>
      </c>
      <c r="M50" s="73">
        <f>E50-G50-I50-K50</f>
        <v>3.33387945</v>
      </c>
      <c r="N50" s="73">
        <v>7.478</v>
      </c>
      <c r="O50" s="73">
        <v>6.66775874</v>
      </c>
      <c r="P50" s="73"/>
      <c r="Q50" s="73"/>
      <c r="R50" s="73">
        <f t="shared" si="3"/>
        <v>3.3356505499999995</v>
      </c>
      <c r="S50" s="73"/>
      <c r="T50" s="112"/>
      <c r="U50" s="112"/>
      <c r="V50" s="112"/>
      <c r="W50" s="5"/>
    </row>
    <row r="51" spans="1:23" ht="34.5" customHeight="1">
      <c r="A51" s="12">
        <v>32</v>
      </c>
      <c r="B51" s="46" t="s">
        <v>251</v>
      </c>
      <c r="C51" s="3"/>
      <c r="D51" s="73">
        <v>6.11004</v>
      </c>
      <c r="E51" s="100">
        <v>3.44451322</v>
      </c>
      <c r="F51" s="73">
        <v>0.1222008</v>
      </c>
      <c r="G51" s="100">
        <v>0.24597</v>
      </c>
      <c r="H51" s="100">
        <v>1.8330119999999999</v>
      </c>
      <c r="I51" s="100"/>
      <c r="J51" s="100">
        <v>2.8106184</v>
      </c>
      <c r="K51" s="100">
        <v>3.1985400000000004</v>
      </c>
      <c r="L51" s="73">
        <v>1.3442087999999999</v>
      </c>
      <c r="M51" s="73"/>
      <c r="N51" s="73">
        <v>6.069</v>
      </c>
      <c r="O51" s="73">
        <v>5.2492418</v>
      </c>
      <c r="P51" s="73"/>
      <c r="Q51" s="73"/>
      <c r="R51" s="73">
        <f t="shared" si="3"/>
        <v>2.6655267799999995</v>
      </c>
      <c r="S51" s="73"/>
      <c r="T51" s="112"/>
      <c r="U51" s="112"/>
      <c r="V51" s="112"/>
      <c r="W51" s="5"/>
    </row>
    <row r="52" spans="1:23" ht="15.75">
      <c r="A52" s="12">
        <v>33</v>
      </c>
      <c r="B52" s="89" t="s">
        <v>92</v>
      </c>
      <c r="C52" s="3"/>
      <c r="D52" s="73"/>
      <c r="E52" s="100"/>
      <c r="F52" s="73"/>
      <c r="G52" s="100"/>
      <c r="H52" s="100"/>
      <c r="I52" s="100"/>
      <c r="J52" s="100"/>
      <c r="K52" s="100"/>
      <c r="L52" s="73"/>
      <c r="M52" s="73"/>
      <c r="N52" s="73"/>
      <c r="O52" s="73"/>
      <c r="P52" s="73"/>
      <c r="Q52" s="73"/>
      <c r="R52" s="73"/>
      <c r="S52" s="73"/>
      <c r="T52" s="112"/>
      <c r="U52" s="112"/>
      <c r="V52" s="112"/>
      <c r="W52" s="5"/>
    </row>
    <row r="53" spans="1:23" ht="31.5">
      <c r="A53" s="12">
        <v>34</v>
      </c>
      <c r="B53" s="46" t="s">
        <v>252</v>
      </c>
      <c r="C53" s="3"/>
      <c r="D53" s="73">
        <v>3.169952</v>
      </c>
      <c r="E53" s="100">
        <v>3.16795</v>
      </c>
      <c r="F53" s="73">
        <v>0.06339904</v>
      </c>
      <c r="G53" s="100">
        <v>0.17561</v>
      </c>
      <c r="H53" s="100">
        <v>0.9509855999999999</v>
      </c>
      <c r="I53" s="100">
        <v>1.29129</v>
      </c>
      <c r="J53" s="100">
        <v>1.45817792</v>
      </c>
      <c r="K53" s="100">
        <v>1.70105</v>
      </c>
      <c r="L53" s="73">
        <v>0.69738944</v>
      </c>
      <c r="M53" s="73"/>
      <c r="N53" s="73">
        <v>3.16795</v>
      </c>
      <c r="O53" s="73"/>
      <c r="P53" s="73"/>
      <c r="Q53" s="73"/>
      <c r="R53" s="73">
        <f t="shared" si="3"/>
        <v>0.0020020000000000593</v>
      </c>
      <c r="S53" s="73"/>
      <c r="T53" s="112"/>
      <c r="U53" s="112"/>
      <c r="V53" s="112"/>
      <c r="W53" s="5"/>
    </row>
    <row r="54" spans="1:23" ht="15.75">
      <c r="A54" s="12">
        <v>35</v>
      </c>
      <c r="B54" s="89" t="s">
        <v>93</v>
      </c>
      <c r="C54" s="3"/>
      <c r="D54" s="73"/>
      <c r="E54" s="100"/>
      <c r="F54" s="73"/>
      <c r="G54" s="100"/>
      <c r="H54" s="100"/>
      <c r="I54" s="100"/>
      <c r="J54" s="100"/>
      <c r="K54" s="100"/>
      <c r="L54" s="73"/>
      <c r="M54" s="73"/>
      <c r="N54" s="73"/>
      <c r="O54" s="73"/>
      <c r="P54" s="73"/>
      <c r="Q54" s="73"/>
      <c r="R54" s="73"/>
      <c r="S54" s="73"/>
      <c r="T54" s="112"/>
      <c r="U54" s="112"/>
      <c r="V54" s="112"/>
      <c r="W54" s="5"/>
    </row>
    <row r="55" spans="1:23" ht="47.25">
      <c r="A55" s="12">
        <v>36</v>
      </c>
      <c r="B55" s="46" t="s">
        <v>253</v>
      </c>
      <c r="C55" s="3"/>
      <c r="D55" s="73">
        <v>15.470036</v>
      </c>
      <c r="E55" s="100">
        <v>10.34122382</v>
      </c>
      <c r="F55" s="73">
        <v>0.30940072</v>
      </c>
      <c r="G55" s="100">
        <v>0.68126</v>
      </c>
      <c r="H55" s="100">
        <v>4.6410108</v>
      </c>
      <c r="I55" s="100"/>
      <c r="J55" s="100">
        <v>7.116216560000001</v>
      </c>
      <c r="K55" s="100">
        <v>1.58962</v>
      </c>
      <c r="L55" s="73">
        <v>3.4034079200000003</v>
      </c>
      <c r="M55" s="73">
        <f>E55-G55-I55-K55</f>
        <v>8.07034382</v>
      </c>
      <c r="N55" s="73">
        <v>18.412</v>
      </c>
      <c r="O55" s="73">
        <v>16.14068664</v>
      </c>
      <c r="P55" s="73"/>
      <c r="Q55" s="73"/>
      <c r="R55" s="73">
        <f t="shared" si="3"/>
        <v>5.128812180000001</v>
      </c>
      <c r="S55" s="73"/>
      <c r="T55" s="112"/>
      <c r="U55" s="112"/>
      <c r="V55" s="112"/>
      <c r="W55" s="5"/>
    </row>
    <row r="56" spans="1:23" ht="47.25">
      <c r="A56" s="12">
        <v>37</v>
      </c>
      <c r="B56" s="46" t="s">
        <v>254</v>
      </c>
      <c r="C56" s="3"/>
      <c r="D56" s="73">
        <v>12.229992</v>
      </c>
      <c r="E56" s="100">
        <v>9.75846281</v>
      </c>
      <c r="F56" s="73">
        <v>0.24459983999999999</v>
      </c>
      <c r="G56" s="100">
        <v>0.4664</v>
      </c>
      <c r="H56" s="100">
        <v>3.6689975999999995</v>
      </c>
      <c r="I56" s="100"/>
      <c r="J56" s="100">
        <v>5.62579632</v>
      </c>
      <c r="K56" s="100">
        <v>1.08826</v>
      </c>
      <c r="L56" s="73">
        <v>2.69059824</v>
      </c>
      <c r="M56" s="73">
        <f>E56-G56-I56-K56</f>
        <v>8.20380281</v>
      </c>
      <c r="N56" s="73">
        <v>12.806</v>
      </c>
      <c r="O56" s="73">
        <v>11.25140974</v>
      </c>
      <c r="P56" s="73"/>
      <c r="Q56" s="73"/>
      <c r="R56" s="73">
        <f t="shared" si="3"/>
        <v>2.47152919</v>
      </c>
      <c r="S56" s="73"/>
      <c r="T56" s="112"/>
      <c r="U56" s="112"/>
      <c r="V56" s="112"/>
      <c r="W56" s="5"/>
    </row>
    <row r="57" spans="1:23" ht="15.75">
      <c r="A57" s="12">
        <v>38</v>
      </c>
      <c r="B57" s="89" t="s">
        <v>94</v>
      </c>
      <c r="C57" s="3"/>
      <c r="D57" s="73"/>
      <c r="E57" s="100"/>
      <c r="F57" s="73"/>
      <c r="G57" s="100"/>
      <c r="H57" s="100"/>
      <c r="I57" s="100"/>
      <c r="J57" s="100"/>
      <c r="K57" s="100"/>
      <c r="L57" s="73"/>
      <c r="M57" s="73"/>
      <c r="N57" s="73"/>
      <c r="O57" s="73"/>
      <c r="P57" s="73"/>
      <c r="Q57" s="73"/>
      <c r="R57" s="73"/>
      <c r="S57" s="73"/>
      <c r="T57" s="112"/>
      <c r="U57" s="112"/>
      <c r="V57" s="112"/>
      <c r="W57" s="5"/>
    </row>
    <row r="58" spans="1:23" ht="36.75" customHeight="1">
      <c r="A58" s="12">
        <v>39</v>
      </c>
      <c r="B58" s="46" t="s">
        <v>255</v>
      </c>
      <c r="C58" s="3"/>
      <c r="D58" s="73">
        <v>27.390041999999998</v>
      </c>
      <c r="E58" s="100">
        <v>14.84152847</v>
      </c>
      <c r="F58" s="73">
        <v>0.54780084</v>
      </c>
      <c r="G58" s="100"/>
      <c r="H58" s="100">
        <v>8.217012599999999</v>
      </c>
      <c r="I58" s="100">
        <v>0.304</v>
      </c>
      <c r="J58" s="100">
        <v>12.599419319999999</v>
      </c>
      <c r="K58" s="100">
        <v>6.311179999999999</v>
      </c>
      <c r="L58" s="73">
        <v>6.025809239999999</v>
      </c>
      <c r="M58" s="73">
        <f>E58-G58-I58-K58</f>
        <v>8.226348470000001</v>
      </c>
      <c r="N58" s="73">
        <v>29.099</v>
      </c>
      <c r="O58" s="73">
        <v>27.04839424</v>
      </c>
      <c r="P58" s="73"/>
      <c r="Q58" s="73"/>
      <c r="R58" s="73">
        <f t="shared" si="3"/>
        <v>12.548513529999997</v>
      </c>
      <c r="S58" s="73"/>
      <c r="T58" s="112"/>
      <c r="U58" s="112"/>
      <c r="V58" s="112"/>
      <c r="W58" s="5"/>
    </row>
    <row r="59" spans="1:23" ht="39" customHeight="1">
      <c r="A59" s="12">
        <v>40</v>
      </c>
      <c r="B59" s="48" t="s">
        <v>256</v>
      </c>
      <c r="C59" s="3"/>
      <c r="D59" s="73">
        <v>7.160004</v>
      </c>
      <c r="E59" s="100">
        <v>4.79699</v>
      </c>
      <c r="F59" s="73">
        <v>0.14320008</v>
      </c>
      <c r="G59" s="100"/>
      <c r="H59" s="100">
        <v>2.1480012</v>
      </c>
      <c r="I59" s="100">
        <v>0.24728</v>
      </c>
      <c r="J59" s="100">
        <v>3.29360184</v>
      </c>
      <c r="K59" s="100">
        <v>0.015579999999999983</v>
      </c>
      <c r="L59" s="73">
        <v>1.57520088</v>
      </c>
      <c r="M59" s="73">
        <f>E59-G59-I59-K59</f>
        <v>4.53413</v>
      </c>
      <c r="N59" s="100">
        <v>8.698</v>
      </c>
      <c r="O59" s="73">
        <v>7.8013399</v>
      </c>
      <c r="P59" s="73"/>
      <c r="Q59" s="73"/>
      <c r="R59" s="73">
        <f t="shared" si="3"/>
        <v>2.3630139999999997</v>
      </c>
      <c r="S59" s="73"/>
      <c r="T59" s="112"/>
      <c r="U59" s="112"/>
      <c r="V59" s="112"/>
      <c r="W59" s="5"/>
    </row>
    <row r="60" spans="1:23" ht="33" customHeight="1">
      <c r="A60" s="12">
        <v>41</v>
      </c>
      <c r="B60" s="48" t="s">
        <v>95</v>
      </c>
      <c r="C60" s="3"/>
      <c r="D60" s="73">
        <v>9.060039999999999</v>
      </c>
      <c r="E60" s="100">
        <v>9.05718</v>
      </c>
      <c r="F60" s="73">
        <v>0.1812008</v>
      </c>
      <c r="G60" s="100"/>
      <c r="H60" s="100">
        <v>2.7180119999999994</v>
      </c>
      <c r="I60" s="100">
        <v>4.52859</v>
      </c>
      <c r="J60" s="100">
        <v>4.167618399999999</v>
      </c>
      <c r="K60" s="100">
        <v>4.52859</v>
      </c>
      <c r="L60" s="73">
        <v>1.9932088</v>
      </c>
      <c r="M60" s="73"/>
      <c r="N60" s="73">
        <v>9.05718</v>
      </c>
      <c r="O60" s="73"/>
      <c r="P60" s="73"/>
      <c r="Q60" s="73"/>
      <c r="R60" s="73">
        <f t="shared" si="3"/>
        <v>0.0028599999999983083</v>
      </c>
      <c r="S60" s="73"/>
      <c r="T60" s="112"/>
      <c r="U60" s="112"/>
      <c r="V60" s="112"/>
      <c r="W60" s="5"/>
    </row>
    <row r="61" spans="1:26" ht="109.5" customHeight="1">
      <c r="A61" s="12">
        <v>42</v>
      </c>
      <c r="B61" s="92" t="s">
        <v>295</v>
      </c>
      <c r="C61" s="3"/>
      <c r="D61" s="73">
        <v>27.519959999999998</v>
      </c>
      <c r="E61" s="100">
        <v>27.52154</v>
      </c>
      <c r="F61" s="73">
        <v>0.5503992</v>
      </c>
      <c r="G61" s="100"/>
      <c r="H61" s="100">
        <v>8.255987999999999</v>
      </c>
      <c r="I61" s="100">
        <v>27.52154</v>
      </c>
      <c r="J61" s="100">
        <v>12.6591816</v>
      </c>
      <c r="K61" s="100"/>
      <c r="L61" s="73">
        <v>6.0543911999999995</v>
      </c>
      <c r="M61" s="73"/>
      <c r="N61" s="73">
        <v>27.52154009</v>
      </c>
      <c r="O61" s="73"/>
      <c r="P61" s="73"/>
      <c r="Q61" s="73"/>
      <c r="R61" s="73">
        <f t="shared" si="3"/>
        <v>-0.0015800000000041337</v>
      </c>
      <c r="S61" s="73"/>
      <c r="T61" s="112"/>
      <c r="U61" s="112"/>
      <c r="V61" s="112"/>
      <c r="W61" s="5"/>
      <c r="Z61" s="199"/>
    </row>
    <row r="62" spans="1:26" ht="57.75" customHeight="1">
      <c r="A62" s="12">
        <v>43</v>
      </c>
      <c r="B62" s="48" t="s">
        <v>352</v>
      </c>
      <c r="C62" s="80"/>
      <c r="D62" s="73"/>
      <c r="E62" s="73">
        <v>3.5791996</v>
      </c>
      <c r="F62" s="73"/>
      <c r="G62" s="100"/>
      <c r="H62" s="100"/>
      <c r="I62" s="100"/>
      <c r="J62" s="100"/>
      <c r="K62" s="100"/>
      <c r="L62" s="73">
        <v>3.5791996</v>
      </c>
      <c r="M62" s="73">
        <f>E62-G62-I62-K62</f>
        <v>3.5791996</v>
      </c>
      <c r="N62" s="73">
        <v>3.579</v>
      </c>
      <c r="O62" s="73">
        <v>3.5791996</v>
      </c>
      <c r="P62" s="73"/>
      <c r="Q62" s="73"/>
      <c r="R62" s="73">
        <f t="shared" si="3"/>
        <v>-3.5791996</v>
      </c>
      <c r="S62" s="73"/>
      <c r="T62" s="147"/>
      <c r="U62" s="147"/>
      <c r="V62" s="147"/>
      <c r="W62" s="5"/>
      <c r="Z62" s="199"/>
    </row>
    <row r="63" spans="1:23" ht="21" customHeight="1">
      <c r="A63" s="12">
        <v>44</v>
      </c>
      <c r="B63" s="89" t="s">
        <v>96</v>
      </c>
      <c r="C63" s="3"/>
      <c r="D63" s="73"/>
      <c r="E63" s="100"/>
      <c r="F63" s="73"/>
      <c r="G63" s="100"/>
      <c r="H63" s="100"/>
      <c r="I63" s="100"/>
      <c r="J63" s="100"/>
      <c r="K63" s="100"/>
      <c r="L63" s="73"/>
      <c r="M63" s="73"/>
      <c r="N63" s="73"/>
      <c r="O63" s="73"/>
      <c r="P63" s="73"/>
      <c r="Q63" s="73"/>
      <c r="R63" s="73"/>
      <c r="S63" s="73"/>
      <c r="T63" s="112"/>
      <c r="U63" s="112"/>
      <c r="V63" s="112"/>
      <c r="W63" s="5"/>
    </row>
    <row r="64" spans="1:23" ht="25.5" customHeight="1">
      <c r="A64" s="12">
        <v>45</v>
      </c>
      <c r="B64" s="48" t="s">
        <v>97</v>
      </c>
      <c r="C64" s="3"/>
      <c r="D64" s="73">
        <v>11.370008</v>
      </c>
      <c r="E64" s="100">
        <v>5.67642</v>
      </c>
      <c r="F64" s="73">
        <v>0.22740016000000002</v>
      </c>
      <c r="G64" s="100">
        <v>0.37351</v>
      </c>
      <c r="H64" s="100">
        <v>3.4110024</v>
      </c>
      <c r="I64" s="100"/>
      <c r="J64" s="100">
        <v>5.230203680000001</v>
      </c>
      <c r="K64" s="100">
        <v>5.303</v>
      </c>
      <c r="L64" s="73">
        <v>2.5014017600000003</v>
      </c>
      <c r="M64" s="73"/>
      <c r="N64" s="73">
        <v>11.851</v>
      </c>
      <c r="O64" s="73">
        <v>10.6058164</v>
      </c>
      <c r="P64" s="73"/>
      <c r="Q64" s="73"/>
      <c r="R64" s="73">
        <f t="shared" si="3"/>
        <v>5.693588</v>
      </c>
      <c r="S64" s="73"/>
      <c r="T64" s="112"/>
      <c r="U64" s="112"/>
      <c r="V64" s="112"/>
      <c r="W64" s="5"/>
    </row>
    <row r="65" spans="1:23" ht="15.75">
      <c r="A65" s="12">
        <v>46</v>
      </c>
      <c r="B65" s="89" t="s">
        <v>98</v>
      </c>
      <c r="C65" s="3"/>
      <c r="D65" s="73"/>
      <c r="E65" s="100"/>
      <c r="F65" s="73"/>
      <c r="G65" s="100"/>
      <c r="H65" s="100"/>
      <c r="I65" s="100"/>
      <c r="J65" s="100"/>
      <c r="K65" s="100"/>
      <c r="L65" s="73"/>
      <c r="M65" s="73"/>
      <c r="N65" s="73"/>
      <c r="O65" s="73"/>
      <c r="P65" s="73"/>
      <c r="Q65" s="73"/>
      <c r="R65" s="73"/>
      <c r="S65" s="73"/>
      <c r="T65" s="112"/>
      <c r="U65" s="112"/>
      <c r="V65" s="112"/>
      <c r="W65" s="5"/>
    </row>
    <row r="66" spans="1:23" ht="44.25" customHeight="1">
      <c r="A66" s="12">
        <v>47</v>
      </c>
      <c r="B66" s="46" t="s">
        <v>99</v>
      </c>
      <c r="C66" s="3"/>
      <c r="D66" s="73">
        <v>6.340021999999999</v>
      </c>
      <c r="E66" s="100">
        <v>6.3427655</v>
      </c>
      <c r="F66" s="73">
        <v>0.12680044</v>
      </c>
      <c r="G66" s="100">
        <v>0.22997</v>
      </c>
      <c r="H66" s="100">
        <v>1.9020065999999998</v>
      </c>
      <c r="I66" s="100"/>
      <c r="J66" s="100">
        <v>2.9164101199999997</v>
      </c>
      <c r="K66" s="100">
        <v>3.325</v>
      </c>
      <c r="L66" s="73">
        <v>1.39480484</v>
      </c>
      <c r="M66" s="73">
        <f>E66-G66-I66-K66</f>
        <v>2.7877954999999996</v>
      </c>
      <c r="N66" s="73">
        <v>6.34277</v>
      </c>
      <c r="O66" s="73"/>
      <c r="P66" s="73"/>
      <c r="Q66" s="73"/>
      <c r="R66" s="73">
        <f t="shared" si="3"/>
        <v>-0.002743500000000232</v>
      </c>
      <c r="S66" s="73"/>
      <c r="T66" s="112"/>
      <c r="U66" s="112"/>
      <c r="V66" s="112"/>
      <c r="W66" s="5"/>
    </row>
    <row r="67" spans="1:23" ht="15.75">
      <c r="A67" s="12">
        <v>48</v>
      </c>
      <c r="B67" s="108" t="s">
        <v>317</v>
      </c>
      <c r="C67" s="3"/>
      <c r="D67" s="73"/>
      <c r="E67" s="100"/>
      <c r="F67" s="73"/>
      <c r="G67" s="100"/>
      <c r="H67" s="100"/>
      <c r="I67" s="100"/>
      <c r="J67" s="100"/>
      <c r="K67" s="100"/>
      <c r="L67" s="73"/>
      <c r="M67" s="73"/>
      <c r="N67" s="73"/>
      <c r="O67" s="73"/>
      <c r="P67" s="73"/>
      <c r="Q67" s="73"/>
      <c r="R67" s="73"/>
      <c r="S67" s="73"/>
      <c r="T67" s="112"/>
      <c r="U67" s="112"/>
      <c r="V67" s="112"/>
      <c r="W67" s="5"/>
    </row>
    <row r="68" spans="1:23" ht="40.5" customHeight="1">
      <c r="A68" s="12">
        <v>49</v>
      </c>
      <c r="B68" s="48" t="s">
        <v>318</v>
      </c>
      <c r="C68" s="3"/>
      <c r="D68" s="73">
        <v>28.929941999999997</v>
      </c>
      <c r="E68" s="100"/>
      <c r="F68" s="73">
        <v>0.57859884</v>
      </c>
      <c r="G68" s="100"/>
      <c r="H68" s="100">
        <v>8.6789826</v>
      </c>
      <c r="I68" s="100"/>
      <c r="J68" s="100">
        <v>13.307773319999999</v>
      </c>
      <c r="K68" s="100"/>
      <c r="L68" s="73">
        <v>6.36458724</v>
      </c>
      <c r="M68" s="73"/>
      <c r="N68" s="73"/>
      <c r="O68" s="73"/>
      <c r="P68" s="73"/>
      <c r="Q68" s="73"/>
      <c r="R68" s="73">
        <f t="shared" si="3"/>
        <v>28.929941999999997</v>
      </c>
      <c r="S68" s="73"/>
      <c r="T68" s="112"/>
      <c r="U68" s="112"/>
      <c r="V68" s="112"/>
      <c r="W68" s="5"/>
    </row>
    <row r="69" spans="1:23" ht="15.75">
      <c r="A69" s="12">
        <v>50</v>
      </c>
      <c r="B69" s="89" t="s">
        <v>334</v>
      </c>
      <c r="C69" s="3"/>
      <c r="D69" s="73"/>
      <c r="E69" s="100"/>
      <c r="F69" s="73"/>
      <c r="G69" s="100"/>
      <c r="H69" s="100"/>
      <c r="I69" s="100"/>
      <c r="J69" s="100"/>
      <c r="K69" s="100"/>
      <c r="L69" s="73"/>
      <c r="M69" s="73"/>
      <c r="N69" s="73"/>
      <c r="O69" s="73"/>
      <c r="P69" s="73"/>
      <c r="Q69" s="73"/>
      <c r="R69" s="73"/>
      <c r="S69" s="73"/>
      <c r="T69" s="112"/>
      <c r="U69" s="112"/>
      <c r="V69" s="112"/>
      <c r="W69" s="5"/>
    </row>
    <row r="70" spans="1:23" ht="29.25" customHeight="1">
      <c r="A70" s="12">
        <v>51</v>
      </c>
      <c r="B70" s="48" t="s">
        <v>257</v>
      </c>
      <c r="C70" s="3"/>
      <c r="D70" s="73">
        <v>12.000009999999998</v>
      </c>
      <c r="E70" s="100">
        <v>10.49415</v>
      </c>
      <c r="F70" s="73">
        <v>0.24000019999999997</v>
      </c>
      <c r="G70" s="100">
        <v>4.48861</v>
      </c>
      <c r="H70" s="100">
        <v>3.600002999999999</v>
      </c>
      <c r="I70" s="100">
        <v>6</v>
      </c>
      <c r="J70" s="100">
        <v>5.520004599999999</v>
      </c>
      <c r="K70" s="100">
        <v>0.006</v>
      </c>
      <c r="L70" s="73">
        <v>2.6400021999999996</v>
      </c>
      <c r="M70" s="73"/>
      <c r="N70" s="73">
        <v>10.57693</v>
      </c>
      <c r="O70" s="73"/>
      <c r="P70" s="73"/>
      <c r="Q70" s="73"/>
      <c r="R70" s="73">
        <f t="shared" si="3"/>
        <v>1.5058599999999984</v>
      </c>
      <c r="S70" s="73"/>
      <c r="T70" s="112"/>
      <c r="U70" s="112"/>
      <c r="V70" s="112"/>
      <c r="W70" s="5"/>
    </row>
    <row r="71" spans="1:23" ht="62.25" customHeight="1">
      <c r="A71" s="12">
        <v>52</v>
      </c>
      <c r="B71" s="48" t="s">
        <v>258</v>
      </c>
      <c r="C71" s="3"/>
      <c r="D71" s="73">
        <v>5.72005</v>
      </c>
      <c r="E71" s="100">
        <v>5.33015</v>
      </c>
      <c r="F71" s="73">
        <v>0.11440099999999999</v>
      </c>
      <c r="G71" s="100"/>
      <c r="H71" s="100">
        <v>1.7160149999999998</v>
      </c>
      <c r="I71" s="100"/>
      <c r="J71" s="100">
        <v>2.631223</v>
      </c>
      <c r="K71" s="100">
        <v>0.00107</v>
      </c>
      <c r="L71" s="73">
        <v>1.258411</v>
      </c>
      <c r="M71" s="73">
        <f>E71-G71-I71-K71</f>
        <v>5.329079999999999</v>
      </c>
      <c r="N71" s="73">
        <v>10.119</v>
      </c>
      <c r="O71" s="73">
        <v>9.57860398</v>
      </c>
      <c r="P71" s="73"/>
      <c r="Q71" s="73"/>
      <c r="R71" s="73">
        <f t="shared" si="3"/>
        <v>0.3898999999999999</v>
      </c>
      <c r="S71" s="73"/>
      <c r="T71" s="112"/>
      <c r="U71" s="112"/>
      <c r="V71" s="112"/>
      <c r="W71" s="5"/>
    </row>
    <row r="72" spans="1:23" ht="54.75" customHeight="1">
      <c r="A72" s="12">
        <v>53</v>
      </c>
      <c r="B72" s="48" t="s">
        <v>259</v>
      </c>
      <c r="C72" s="3"/>
      <c r="D72" s="73">
        <v>98.209984</v>
      </c>
      <c r="E72" s="100">
        <v>28.68614</v>
      </c>
      <c r="F72" s="73">
        <v>1.9641996800000001</v>
      </c>
      <c r="G72" s="100"/>
      <c r="H72" s="100">
        <v>29.4629952</v>
      </c>
      <c r="I72" s="100"/>
      <c r="J72" s="100">
        <v>45.17659264</v>
      </c>
      <c r="K72" s="100">
        <v>0.00107</v>
      </c>
      <c r="L72" s="73">
        <v>21.60619648</v>
      </c>
      <c r="M72" s="73">
        <f>E72-G72-I72-K72</f>
        <v>28.685070000000003</v>
      </c>
      <c r="N72" s="73">
        <v>88.928</v>
      </c>
      <c r="O72" s="73">
        <v>81.52316976</v>
      </c>
      <c r="P72" s="73"/>
      <c r="Q72" s="73"/>
      <c r="R72" s="73">
        <f t="shared" si="3"/>
        <v>69.523844</v>
      </c>
      <c r="S72" s="73"/>
      <c r="T72" s="112"/>
      <c r="U72" s="112"/>
      <c r="V72" s="112"/>
      <c r="W72" s="5"/>
    </row>
    <row r="73" spans="1:23" ht="28.5" customHeight="1">
      <c r="A73" s="12">
        <v>54</v>
      </c>
      <c r="B73" s="76" t="s">
        <v>260</v>
      </c>
      <c r="C73" s="3"/>
      <c r="D73" s="73">
        <v>25.490006</v>
      </c>
      <c r="E73" s="100">
        <v>25.49176</v>
      </c>
      <c r="F73" s="73">
        <v>0.5098001200000001</v>
      </c>
      <c r="G73" s="100">
        <v>12.2959</v>
      </c>
      <c r="H73" s="100">
        <v>7.6470018</v>
      </c>
      <c r="I73" s="100">
        <v>13.1959</v>
      </c>
      <c r="J73" s="100">
        <v>11.725402760000001</v>
      </c>
      <c r="K73" s="100"/>
      <c r="L73" s="73">
        <v>5.60780132</v>
      </c>
      <c r="M73" s="73"/>
      <c r="N73" s="100">
        <v>25.49176</v>
      </c>
      <c r="O73" s="100"/>
      <c r="P73" s="73"/>
      <c r="Q73" s="73"/>
      <c r="R73" s="73">
        <f t="shared" si="3"/>
        <v>-0.001753999999998257</v>
      </c>
      <c r="S73" s="73"/>
      <c r="T73" s="112"/>
      <c r="U73" s="112"/>
      <c r="V73" s="112"/>
      <c r="W73" s="5"/>
    </row>
    <row r="74" spans="1:23" ht="37.5" customHeight="1">
      <c r="A74" s="12">
        <v>55</v>
      </c>
      <c r="B74" s="48" t="s">
        <v>261</v>
      </c>
      <c r="C74" s="3"/>
      <c r="D74" s="73">
        <v>14.320008</v>
      </c>
      <c r="E74" s="100">
        <v>7.31496</v>
      </c>
      <c r="F74" s="73">
        <v>0.28640016</v>
      </c>
      <c r="G74" s="100"/>
      <c r="H74" s="100">
        <v>4.2960024</v>
      </c>
      <c r="I74" s="100"/>
      <c r="J74" s="100">
        <v>6.58720368</v>
      </c>
      <c r="K74" s="100">
        <v>0.00107</v>
      </c>
      <c r="L74" s="73">
        <v>3.15040176</v>
      </c>
      <c r="M74" s="73">
        <f>E74-G74-I74-K74</f>
        <v>7.31389</v>
      </c>
      <c r="N74" s="73">
        <v>13.411</v>
      </c>
      <c r="O74" s="73">
        <v>12.1915594</v>
      </c>
      <c r="P74" s="73"/>
      <c r="Q74" s="73"/>
      <c r="R74" s="73">
        <f t="shared" si="3"/>
        <v>7.0050479999999995</v>
      </c>
      <c r="S74" s="73"/>
      <c r="T74" s="112"/>
      <c r="U74" s="112"/>
      <c r="V74" s="112"/>
      <c r="W74" s="5"/>
    </row>
    <row r="75" spans="1:23" ht="56.25" customHeight="1">
      <c r="A75" s="12">
        <v>56</v>
      </c>
      <c r="B75" s="95" t="s">
        <v>100</v>
      </c>
      <c r="C75" s="3"/>
      <c r="D75" s="73">
        <v>7.560023999999999</v>
      </c>
      <c r="E75" s="100">
        <v>4.225965978</v>
      </c>
      <c r="F75" s="73">
        <v>0.15120048</v>
      </c>
      <c r="G75" s="100">
        <v>0.24737</v>
      </c>
      <c r="H75" s="100">
        <v>2.2680071999999996</v>
      </c>
      <c r="I75" s="100"/>
      <c r="J75" s="100">
        <v>3.4776110399999998</v>
      </c>
      <c r="K75" s="100"/>
      <c r="L75" s="73">
        <v>1.66320528</v>
      </c>
      <c r="M75" s="73">
        <f>E75-G75-I75-K75</f>
        <v>3.9785959779999995</v>
      </c>
      <c r="N75" s="73">
        <v>8.782</v>
      </c>
      <c r="O75" s="73">
        <v>7.95719784</v>
      </c>
      <c r="P75" s="73"/>
      <c r="Q75" s="73"/>
      <c r="R75" s="73">
        <f t="shared" si="3"/>
        <v>3.334058022</v>
      </c>
      <c r="S75" s="73"/>
      <c r="T75" s="112"/>
      <c r="U75" s="112"/>
      <c r="V75" s="112"/>
      <c r="W75" s="5"/>
    </row>
    <row r="76" spans="1:23" ht="15.75">
      <c r="A76" s="12">
        <v>57</v>
      </c>
      <c r="B76" s="96" t="s">
        <v>284</v>
      </c>
      <c r="C76" s="3"/>
      <c r="D76" s="73"/>
      <c r="E76" s="100"/>
      <c r="F76" s="73"/>
      <c r="G76" s="100"/>
      <c r="H76" s="100"/>
      <c r="I76" s="100"/>
      <c r="J76" s="100"/>
      <c r="K76" s="100"/>
      <c r="L76" s="73"/>
      <c r="M76" s="73"/>
      <c r="N76" s="73"/>
      <c r="O76" s="73"/>
      <c r="P76" s="73"/>
      <c r="Q76" s="73"/>
      <c r="R76" s="73"/>
      <c r="S76" s="73"/>
      <c r="T76" s="112"/>
      <c r="U76" s="112"/>
      <c r="V76" s="112"/>
      <c r="W76" s="5"/>
    </row>
    <row r="77" spans="1:23" ht="45" customHeight="1">
      <c r="A77" s="12">
        <v>58</v>
      </c>
      <c r="B77" s="47" t="s">
        <v>262</v>
      </c>
      <c r="C77" s="3"/>
      <c r="D77" s="73">
        <v>1.700026</v>
      </c>
      <c r="E77" s="100">
        <v>1.05364</v>
      </c>
      <c r="F77" s="73">
        <v>0.03400052</v>
      </c>
      <c r="G77" s="100">
        <v>0.12626</v>
      </c>
      <c r="H77" s="100">
        <v>0.5100078</v>
      </c>
      <c r="I77" s="100"/>
      <c r="J77" s="100">
        <v>0.7820119600000001</v>
      </c>
      <c r="K77" s="100">
        <v>0.927</v>
      </c>
      <c r="L77" s="73">
        <v>0.37400572</v>
      </c>
      <c r="M77" s="73"/>
      <c r="N77" s="73">
        <v>1.714</v>
      </c>
      <c r="O77" s="73">
        <v>1.32133922</v>
      </c>
      <c r="P77" s="73"/>
      <c r="Q77" s="73"/>
      <c r="R77" s="73">
        <f t="shared" si="3"/>
        <v>0.6463860000000001</v>
      </c>
      <c r="S77" s="73"/>
      <c r="T77" s="112"/>
      <c r="U77" s="112"/>
      <c r="V77" s="112"/>
      <c r="W77" s="5"/>
    </row>
    <row r="78" spans="1:23" ht="60" customHeight="1">
      <c r="A78" s="12">
        <v>59</v>
      </c>
      <c r="B78" s="98" t="s">
        <v>263</v>
      </c>
      <c r="C78" s="3"/>
      <c r="D78" s="73">
        <v>5.539981999999999</v>
      </c>
      <c r="E78" s="100">
        <v>2.96007</v>
      </c>
      <c r="F78" s="73">
        <v>0.11079963999999999</v>
      </c>
      <c r="G78" s="100">
        <v>0.1392</v>
      </c>
      <c r="H78" s="100">
        <v>1.6619945999999997</v>
      </c>
      <c r="I78" s="100"/>
      <c r="J78" s="100">
        <v>2.5483917199999997</v>
      </c>
      <c r="K78" s="100">
        <v>2.821</v>
      </c>
      <c r="L78" s="73">
        <v>1.2187960399999997</v>
      </c>
      <c r="M78" s="73"/>
      <c r="N78" s="73">
        <v>5.381</v>
      </c>
      <c r="O78" s="73">
        <v>4.8411152</v>
      </c>
      <c r="P78" s="73"/>
      <c r="Q78" s="73"/>
      <c r="R78" s="73">
        <f t="shared" si="3"/>
        <v>2.5799119999999993</v>
      </c>
      <c r="S78" s="73"/>
      <c r="T78" s="112"/>
      <c r="U78" s="112"/>
      <c r="V78" s="112"/>
      <c r="W78" s="5"/>
    </row>
    <row r="79" spans="1:23" ht="42.75" customHeight="1">
      <c r="A79" s="12">
        <v>60</v>
      </c>
      <c r="B79" s="47" t="s">
        <v>103</v>
      </c>
      <c r="C79" s="3"/>
      <c r="D79" s="73">
        <v>1.439954</v>
      </c>
      <c r="E79" s="100">
        <v>0.78346</v>
      </c>
      <c r="F79" s="73">
        <v>0.02879908</v>
      </c>
      <c r="G79" s="100">
        <v>0.03827</v>
      </c>
      <c r="H79" s="100">
        <v>0.4319862</v>
      </c>
      <c r="I79" s="100"/>
      <c r="J79" s="100">
        <v>0.66237884</v>
      </c>
      <c r="K79" s="100">
        <v>0.745</v>
      </c>
      <c r="L79" s="73">
        <v>0.31678987999999997</v>
      </c>
      <c r="M79" s="73"/>
      <c r="N79" s="73">
        <v>1.439</v>
      </c>
      <c r="O79" s="73">
        <v>1.31179184</v>
      </c>
      <c r="P79" s="73"/>
      <c r="Q79" s="73"/>
      <c r="R79" s="73">
        <f t="shared" si="3"/>
        <v>0.6564939999999999</v>
      </c>
      <c r="S79" s="73"/>
      <c r="T79" s="112"/>
      <c r="U79" s="112"/>
      <c r="V79" s="112"/>
      <c r="W79" s="5"/>
    </row>
    <row r="80" spans="1:23" ht="40.5" customHeight="1">
      <c r="A80" s="12">
        <v>61</v>
      </c>
      <c r="B80" s="47" t="s">
        <v>104</v>
      </c>
      <c r="C80" s="3"/>
      <c r="D80" s="73">
        <v>1.5099988</v>
      </c>
      <c r="E80" s="100">
        <v>0.82042</v>
      </c>
      <c r="F80" s="73">
        <v>0.030199976</v>
      </c>
      <c r="G80" s="100">
        <v>0.03827</v>
      </c>
      <c r="H80" s="100">
        <v>0.45299964</v>
      </c>
      <c r="I80" s="100"/>
      <c r="J80" s="100">
        <v>0.6945994480000001</v>
      </c>
      <c r="K80" s="100">
        <v>0.782</v>
      </c>
      <c r="L80" s="73">
        <v>0.332199736</v>
      </c>
      <c r="M80" s="73"/>
      <c r="N80" s="73">
        <v>1.513</v>
      </c>
      <c r="O80" s="73">
        <v>1.38571176</v>
      </c>
      <c r="P80" s="73"/>
      <c r="Q80" s="73"/>
      <c r="R80" s="73">
        <f t="shared" si="3"/>
        <v>0.6895787999999999</v>
      </c>
      <c r="S80" s="73"/>
      <c r="T80" s="112"/>
      <c r="U80" s="112"/>
      <c r="V80" s="112"/>
      <c r="W80" s="5"/>
    </row>
    <row r="81" spans="1:26" ht="37.5" customHeight="1">
      <c r="A81" s="12">
        <v>62</v>
      </c>
      <c r="B81" s="47" t="s">
        <v>105</v>
      </c>
      <c r="C81" s="3"/>
      <c r="D81" s="73">
        <v>39.970022</v>
      </c>
      <c r="E81" s="100">
        <v>43.01697</v>
      </c>
      <c r="F81" s="73">
        <v>0.79940044</v>
      </c>
      <c r="G81" s="100">
        <v>1.0033</v>
      </c>
      <c r="H81" s="100">
        <v>11.9910066</v>
      </c>
      <c r="I81" s="100"/>
      <c r="J81" s="100">
        <v>18.38621012</v>
      </c>
      <c r="K81" s="100">
        <v>20.64</v>
      </c>
      <c r="L81" s="73">
        <v>8.793404840000001</v>
      </c>
      <c r="M81" s="73">
        <f>E81-G81-I81-K81</f>
        <v>21.373669999999997</v>
      </c>
      <c r="N81" s="73">
        <v>43.017</v>
      </c>
      <c r="O81" s="73">
        <v>3.64364294</v>
      </c>
      <c r="P81" s="73"/>
      <c r="Q81" s="73"/>
      <c r="R81" s="73">
        <f t="shared" si="3"/>
        <v>-3.0469480000000004</v>
      </c>
      <c r="S81" s="73"/>
      <c r="T81" s="112"/>
      <c r="U81" s="112"/>
      <c r="V81" s="112"/>
      <c r="W81" s="5"/>
      <c r="Z81" s="198"/>
    </row>
    <row r="82" spans="1:23" ht="42.75" customHeight="1">
      <c r="A82" s="12">
        <v>63</v>
      </c>
      <c r="B82" s="47" t="s">
        <v>101</v>
      </c>
      <c r="C82" s="3"/>
      <c r="D82" s="73">
        <v>2.029954</v>
      </c>
      <c r="E82" s="100">
        <v>1.13018</v>
      </c>
      <c r="F82" s="73">
        <v>0.04059908</v>
      </c>
      <c r="G82" s="100">
        <v>0.07628</v>
      </c>
      <c r="H82" s="100">
        <v>0.6089862</v>
      </c>
      <c r="I82" s="100"/>
      <c r="J82" s="100">
        <v>0.9337788400000001</v>
      </c>
      <c r="K82" s="100">
        <v>1.054</v>
      </c>
      <c r="L82" s="73">
        <v>0.44658988</v>
      </c>
      <c r="M82" s="73"/>
      <c r="N82" s="73">
        <v>2.034</v>
      </c>
      <c r="O82" s="73">
        <v>1.80760424</v>
      </c>
      <c r="P82" s="73"/>
      <c r="Q82" s="73"/>
      <c r="R82" s="73">
        <f t="shared" si="3"/>
        <v>0.8997740000000001</v>
      </c>
      <c r="S82" s="73"/>
      <c r="T82" s="112"/>
      <c r="U82" s="112"/>
      <c r="V82" s="112"/>
      <c r="W82" s="5"/>
    </row>
    <row r="83" spans="1:23" ht="57" customHeight="1">
      <c r="A83" s="12">
        <v>64</v>
      </c>
      <c r="B83" s="47" t="s">
        <v>102</v>
      </c>
      <c r="C83" s="3"/>
      <c r="D83" s="73">
        <v>2.619954</v>
      </c>
      <c r="E83" s="100">
        <v>1.5444</v>
      </c>
      <c r="F83" s="73">
        <v>0.05239908</v>
      </c>
      <c r="G83" s="100">
        <v>0.14932</v>
      </c>
      <c r="H83" s="100">
        <v>0.7859862</v>
      </c>
      <c r="I83" s="100"/>
      <c r="J83" s="100">
        <v>1.20517884</v>
      </c>
      <c r="K83" s="100">
        <v>1.395</v>
      </c>
      <c r="L83" s="73">
        <v>0.57638988</v>
      </c>
      <c r="M83" s="73"/>
      <c r="N83" s="73">
        <v>2.619</v>
      </c>
      <c r="O83" s="73">
        <v>2.14907618</v>
      </c>
      <c r="P83" s="73"/>
      <c r="Q83" s="73"/>
      <c r="R83" s="73">
        <f t="shared" si="3"/>
        <v>1.075554</v>
      </c>
      <c r="S83" s="73"/>
      <c r="T83" s="112"/>
      <c r="U83" s="112"/>
      <c r="V83" s="112"/>
      <c r="W83" s="5"/>
    </row>
    <row r="84" spans="1:23" ht="57" customHeight="1">
      <c r="A84" s="12">
        <v>65</v>
      </c>
      <c r="B84" s="47" t="s">
        <v>350</v>
      </c>
      <c r="C84" s="80"/>
      <c r="D84" s="73"/>
      <c r="E84" s="73">
        <v>7.02149253</v>
      </c>
      <c r="F84" s="73"/>
      <c r="G84" s="100"/>
      <c r="H84" s="100"/>
      <c r="I84" s="100"/>
      <c r="J84" s="100"/>
      <c r="K84" s="100"/>
      <c r="L84" s="73">
        <v>14.42108444</v>
      </c>
      <c r="M84" s="73">
        <f>E84-G84-I84-K84</f>
        <v>7.02149253</v>
      </c>
      <c r="N84" s="73">
        <v>14.421</v>
      </c>
      <c r="O84" s="73">
        <v>14.42108444</v>
      </c>
      <c r="P84" s="73"/>
      <c r="Q84" s="73"/>
      <c r="R84" s="73">
        <f t="shared" si="3"/>
        <v>-7.02149253</v>
      </c>
      <c r="S84" s="73"/>
      <c r="T84" s="147"/>
      <c r="U84" s="147"/>
      <c r="V84" s="147"/>
      <c r="W84" s="5"/>
    </row>
    <row r="85" spans="1:23" ht="21.75" customHeight="1">
      <c r="A85" s="12">
        <v>66</v>
      </c>
      <c r="B85" s="89" t="s">
        <v>106</v>
      </c>
      <c r="C85" s="3"/>
      <c r="D85" s="73"/>
      <c r="E85" s="100"/>
      <c r="F85" s="73"/>
      <c r="G85" s="100"/>
      <c r="H85" s="100"/>
      <c r="I85" s="100"/>
      <c r="J85" s="100"/>
      <c r="K85" s="100"/>
      <c r="L85" s="73"/>
      <c r="M85" s="73"/>
      <c r="N85" s="73"/>
      <c r="O85" s="73"/>
      <c r="P85" s="73"/>
      <c r="Q85" s="73"/>
      <c r="R85" s="73"/>
      <c r="S85" s="73"/>
      <c r="T85" s="112"/>
      <c r="U85" s="112"/>
      <c r="V85" s="112"/>
      <c r="W85" s="5"/>
    </row>
    <row r="86" spans="1:23" ht="47.25">
      <c r="A86" s="12">
        <v>67</v>
      </c>
      <c r="B86" s="46" t="s">
        <v>264</v>
      </c>
      <c r="C86" s="3"/>
      <c r="D86" s="73">
        <v>6.799986</v>
      </c>
      <c r="E86" s="100">
        <v>5.62385942</v>
      </c>
      <c r="F86" s="73">
        <v>0.13599972</v>
      </c>
      <c r="G86" s="100">
        <v>0.35289</v>
      </c>
      <c r="H86" s="100">
        <v>2.0399958</v>
      </c>
      <c r="I86" s="100"/>
      <c r="J86" s="100">
        <v>3.12799356</v>
      </c>
      <c r="K86" s="100">
        <v>0.823</v>
      </c>
      <c r="L86" s="73">
        <v>1.4959969199999998</v>
      </c>
      <c r="M86" s="73">
        <f>E86-G86-I86-K86</f>
        <v>4.44796942</v>
      </c>
      <c r="N86" s="73">
        <v>5.624</v>
      </c>
      <c r="O86" s="73">
        <v>4.447554</v>
      </c>
      <c r="P86" s="73"/>
      <c r="Q86" s="73"/>
      <c r="R86" s="73">
        <f t="shared" si="3"/>
        <v>1.17612658</v>
      </c>
      <c r="S86" s="73"/>
      <c r="T86" s="112"/>
      <c r="U86" s="112"/>
      <c r="V86" s="112"/>
      <c r="W86" s="5"/>
    </row>
    <row r="87" spans="1:23" ht="15.75">
      <c r="A87" s="12">
        <v>68</v>
      </c>
      <c r="B87" s="89" t="s">
        <v>107</v>
      </c>
      <c r="C87" s="3"/>
      <c r="D87" s="73"/>
      <c r="E87" s="100"/>
      <c r="F87" s="73"/>
      <c r="G87" s="100"/>
      <c r="H87" s="100"/>
      <c r="I87" s="100"/>
      <c r="J87" s="100"/>
      <c r="K87" s="100"/>
      <c r="L87" s="73"/>
      <c r="M87" s="73"/>
      <c r="N87" s="73"/>
      <c r="O87" s="73"/>
      <c r="P87" s="73"/>
      <c r="Q87" s="73"/>
      <c r="R87" s="73"/>
      <c r="S87" s="73"/>
      <c r="T87" s="112"/>
      <c r="U87" s="112"/>
      <c r="V87" s="112"/>
      <c r="W87" s="5"/>
    </row>
    <row r="88" spans="1:23" ht="44.25" customHeight="1">
      <c r="A88" s="12">
        <v>69</v>
      </c>
      <c r="B88" s="51" t="s">
        <v>265</v>
      </c>
      <c r="C88" s="3"/>
      <c r="D88" s="73">
        <v>6.719981999999999</v>
      </c>
      <c r="E88" s="100">
        <v>5.52924872</v>
      </c>
      <c r="F88" s="73">
        <v>0.13439964</v>
      </c>
      <c r="G88" s="100">
        <v>0.22995</v>
      </c>
      <c r="H88" s="100">
        <v>2.0159945999999995</v>
      </c>
      <c r="I88" s="100"/>
      <c r="J88" s="100">
        <v>3.09119172</v>
      </c>
      <c r="K88" s="100">
        <v>0.537</v>
      </c>
      <c r="L88" s="73">
        <v>1.4783960399999998</v>
      </c>
      <c r="M88" s="73">
        <f aca="true" t="shared" si="4" ref="M88:M109">E88-G88-I88-K88</f>
        <v>4.76229872</v>
      </c>
      <c r="N88" s="73">
        <v>5.52925</v>
      </c>
      <c r="O88" s="73"/>
      <c r="P88" s="73"/>
      <c r="Q88" s="73"/>
      <c r="R88" s="73">
        <f t="shared" si="3"/>
        <v>1.190733279999999</v>
      </c>
      <c r="S88" s="73"/>
      <c r="T88" s="112"/>
      <c r="U88" s="112"/>
      <c r="V88" s="112"/>
      <c r="W88" s="5"/>
    </row>
    <row r="89" spans="1:23" ht="21" customHeight="1">
      <c r="A89" s="12">
        <v>70</v>
      </c>
      <c r="B89" s="89" t="s">
        <v>108</v>
      </c>
      <c r="C89" s="3"/>
      <c r="D89" s="73"/>
      <c r="E89" s="100"/>
      <c r="F89" s="73"/>
      <c r="G89" s="100"/>
      <c r="H89" s="100"/>
      <c r="I89" s="100"/>
      <c r="J89" s="100"/>
      <c r="K89" s="100"/>
      <c r="L89" s="73"/>
      <c r="M89" s="73"/>
      <c r="N89" s="73"/>
      <c r="O89" s="73"/>
      <c r="P89" s="73"/>
      <c r="Q89" s="73"/>
      <c r="R89" s="73"/>
      <c r="S89" s="73"/>
      <c r="T89" s="112"/>
      <c r="U89" s="112"/>
      <c r="V89" s="112"/>
      <c r="W89" s="5"/>
    </row>
    <row r="90" spans="1:23" ht="52.5" customHeight="1">
      <c r="A90" s="12">
        <v>71</v>
      </c>
      <c r="B90" s="99" t="s">
        <v>109</v>
      </c>
      <c r="C90" s="3"/>
      <c r="D90" s="73">
        <v>13.070034</v>
      </c>
      <c r="E90" s="100">
        <v>13.06578836</v>
      </c>
      <c r="F90" s="73">
        <v>0.26140068</v>
      </c>
      <c r="G90" s="100">
        <v>0.4991</v>
      </c>
      <c r="H90" s="100">
        <v>3.9210101999999996</v>
      </c>
      <c r="I90" s="100"/>
      <c r="J90" s="100">
        <v>6.01221564</v>
      </c>
      <c r="K90" s="100">
        <v>2.866</v>
      </c>
      <c r="L90" s="73">
        <v>2.87540748</v>
      </c>
      <c r="M90" s="73">
        <f t="shared" si="4"/>
        <v>9.700688360000001</v>
      </c>
      <c r="N90" s="73">
        <v>13.06579</v>
      </c>
      <c r="O90" s="73"/>
      <c r="P90" s="73"/>
      <c r="Q90" s="73"/>
      <c r="R90" s="73">
        <f t="shared" si="3"/>
        <v>0.004245639999998829</v>
      </c>
      <c r="S90" s="73"/>
      <c r="T90" s="112"/>
      <c r="U90" s="112"/>
      <c r="V90" s="112"/>
      <c r="W90" s="5"/>
    </row>
    <row r="91" spans="1:23" ht="19.5" customHeight="1">
      <c r="A91" s="12">
        <v>72</v>
      </c>
      <c r="B91" s="89" t="s">
        <v>110</v>
      </c>
      <c r="C91" s="3"/>
      <c r="D91" s="73"/>
      <c r="E91" s="100"/>
      <c r="F91" s="73"/>
      <c r="G91" s="100"/>
      <c r="H91" s="100"/>
      <c r="I91" s="100"/>
      <c r="J91" s="100"/>
      <c r="K91" s="100"/>
      <c r="L91" s="73"/>
      <c r="M91" s="73"/>
      <c r="N91" s="73"/>
      <c r="O91" s="73"/>
      <c r="P91" s="73"/>
      <c r="Q91" s="73"/>
      <c r="R91" s="73"/>
      <c r="S91" s="73"/>
      <c r="T91" s="112"/>
      <c r="U91" s="112"/>
      <c r="V91" s="112"/>
      <c r="W91" s="5"/>
    </row>
    <row r="92" spans="1:23" ht="37.5" customHeight="1">
      <c r="A92" s="12">
        <v>73</v>
      </c>
      <c r="B92" s="48" t="s">
        <v>111</v>
      </c>
      <c r="C92" s="3"/>
      <c r="D92" s="73">
        <v>18.789966</v>
      </c>
      <c r="E92" s="100">
        <v>8.70574</v>
      </c>
      <c r="F92" s="73">
        <v>0.37579932</v>
      </c>
      <c r="G92" s="100">
        <v>0.44613</v>
      </c>
      <c r="H92" s="100">
        <v>5.636989799999999</v>
      </c>
      <c r="I92" s="100"/>
      <c r="J92" s="100">
        <v>8.64338436</v>
      </c>
      <c r="K92" s="100">
        <v>8.26</v>
      </c>
      <c r="L92" s="73">
        <v>4.13379252</v>
      </c>
      <c r="M92" s="73"/>
      <c r="N92" s="73">
        <v>18.826</v>
      </c>
      <c r="O92" s="73">
        <v>17.33891174</v>
      </c>
      <c r="P92" s="73"/>
      <c r="Q92" s="73"/>
      <c r="R92" s="73">
        <f aca="true" t="shared" si="5" ref="R92:R115">D92-E92</f>
        <v>10.084226</v>
      </c>
      <c r="S92" s="73"/>
      <c r="T92" s="112"/>
      <c r="U92" s="112"/>
      <c r="V92" s="112"/>
      <c r="W92" s="5"/>
    </row>
    <row r="93" spans="1:23" ht="70.5" customHeight="1">
      <c r="A93" s="12">
        <v>74</v>
      </c>
      <c r="B93" s="48" t="s">
        <v>282</v>
      </c>
      <c r="C93" s="3"/>
      <c r="D93" s="73">
        <v>1.9700099999999998</v>
      </c>
      <c r="E93" s="100">
        <v>0.87674</v>
      </c>
      <c r="F93" s="73">
        <v>0.039400199999999996</v>
      </c>
      <c r="G93" s="100">
        <v>0.16068</v>
      </c>
      <c r="H93" s="100">
        <v>0.591003</v>
      </c>
      <c r="I93" s="100"/>
      <c r="J93" s="100">
        <v>0.9062045999999999</v>
      </c>
      <c r="K93" s="100">
        <v>0.716</v>
      </c>
      <c r="L93" s="73">
        <v>0.43340219999999996</v>
      </c>
      <c r="M93" s="73"/>
      <c r="N93" s="73">
        <v>1.968</v>
      </c>
      <c r="O93" s="73">
        <v>1.4321188</v>
      </c>
      <c r="P93" s="73"/>
      <c r="Q93" s="73"/>
      <c r="R93" s="73">
        <f t="shared" si="5"/>
        <v>1.09327</v>
      </c>
      <c r="S93" s="73"/>
      <c r="T93" s="112"/>
      <c r="U93" s="112"/>
      <c r="V93" s="112"/>
      <c r="W93" s="5"/>
    </row>
    <row r="94" spans="1:23" ht="23.25" customHeight="1">
      <c r="A94" s="12">
        <v>75</v>
      </c>
      <c r="B94" s="89" t="s">
        <v>112</v>
      </c>
      <c r="C94" s="3"/>
      <c r="D94" s="73"/>
      <c r="E94" s="100"/>
      <c r="F94" s="73"/>
      <c r="G94" s="100"/>
      <c r="H94" s="100"/>
      <c r="I94" s="100"/>
      <c r="J94" s="100"/>
      <c r="K94" s="100"/>
      <c r="L94" s="73"/>
      <c r="M94" s="73"/>
      <c r="N94" s="73"/>
      <c r="O94" s="73"/>
      <c r="P94" s="73"/>
      <c r="Q94" s="73"/>
      <c r="R94" s="73"/>
      <c r="S94" s="73"/>
      <c r="T94" s="112"/>
      <c r="U94" s="112"/>
      <c r="V94" s="112"/>
      <c r="W94" s="5"/>
    </row>
    <row r="95" spans="1:23" ht="40.5" customHeight="1">
      <c r="A95" s="12">
        <v>76</v>
      </c>
      <c r="B95" s="46" t="s">
        <v>113</v>
      </c>
      <c r="C95" s="3"/>
      <c r="D95" s="73">
        <v>20.620027999999998</v>
      </c>
      <c r="E95" s="100">
        <v>17.09162622</v>
      </c>
      <c r="F95" s="73">
        <v>0.41240055999999997</v>
      </c>
      <c r="G95" s="100"/>
      <c r="H95" s="100">
        <v>6.1860083999999995</v>
      </c>
      <c r="I95" s="100">
        <v>6.20237</v>
      </c>
      <c r="J95" s="100">
        <v>9.485212879999999</v>
      </c>
      <c r="K95" s="100">
        <v>4.213</v>
      </c>
      <c r="L95" s="73">
        <v>4.536406159999999</v>
      </c>
      <c r="M95" s="73">
        <f t="shared" si="4"/>
        <v>6.676256219999998</v>
      </c>
      <c r="N95" s="73">
        <v>21.279</v>
      </c>
      <c r="O95" s="73">
        <v>4.18755804</v>
      </c>
      <c r="P95" s="73"/>
      <c r="Q95" s="73"/>
      <c r="R95" s="73">
        <f t="shared" si="5"/>
        <v>3.5284017799999994</v>
      </c>
      <c r="S95" s="73"/>
      <c r="T95" s="112"/>
      <c r="U95" s="112"/>
      <c r="V95" s="112"/>
      <c r="W95" s="5"/>
    </row>
    <row r="96" spans="1:23" ht="19.5" customHeight="1">
      <c r="A96" s="12">
        <v>77</v>
      </c>
      <c r="B96" s="89" t="s">
        <v>114</v>
      </c>
      <c r="C96" s="3"/>
      <c r="D96" s="73"/>
      <c r="E96" s="100"/>
      <c r="F96" s="73"/>
      <c r="G96" s="100"/>
      <c r="H96" s="100"/>
      <c r="I96" s="100"/>
      <c r="J96" s="100"/>
      <c r="K96" s="100"/>
      <c r="L96" s="73"/>
      <c r="M96" s="73"/>
      <c r="N96" s="73"/>
      <c r="O96" s="73"/>
      <c r="P96" s="73"/>
      <c r="Q96" s="73"/>
      <c r="R96" s="73"/>
      <c r="S96" s="73"/>
      <c r="T96" s="112"/>
      <c r="U96" s="112"/>
      <c r="V96" s="112"/>
      <c r="W96" s="5"/>
    </row>
    <row r="97" spans="1:23" ht="31.5">
      <c r="A97" s="12">
        <v>78</v>
      </c>
      <c r="B97" s="49" t="s">
        <v>266</v>
      </c>
      <c r="C97" s="3"/>
      <c r="D97" s="73">
        <v>7.560023999999999</v>
      </c>
      <c r="E97" s="100">
        <v>0.24379</v>
      </c>
      <c r="F97" s="73">
        <v>0.15120048</v>
      </c>
      <c r="G97" s="100">
        <v>0.24379</v>
      </c>
      <c r="H97" s="100">
        <v>2.2680071999999996</v>
      </c>
      <c r="I97" s="100"/>
      <c r="J97" s="100">
        <v>3.4776110399999998</v>
      </c>
      <c r="K97" s="100"/>
      <c r="L97" s="73">
        <v>1.66320528</v>
      </c>
      <c r="M97" s="73"/>
      <c r="N97" s="73">
        <v>0.81264</v>
      </c>
      <c r="O97" s="73"/>
      <c r="P97" s="73"/>
      <c r="Q97" s="73"/>
      <c r="R97" s="73">
        <f t="shared" si="5"/>
        <v>7.316234</v>
      </c>
      <c r="S97" s="73"/>
      <c r="T97" s="112"/>
      <c r="U97" s="112"/>
      <c r="V97" s="112"/>
      <c r="W97" s="5"/>
    </row>
    <row r="98" spans="1:23" ht="35.25" customHeight="1">
      <c r="A98" s="12">
        <v>79</v>
      </c>
      <c r="B98" s="49" t="s">
        <v>267</v>
      </c>
      <c r="C98" s="3"/>
      <c r="D98" s="73">
        <v>8.160054</v>
      </c>
      <c r="E98" s="100">
        <v>8.16295</v>
      </c>
      <c r="F98" s="73">
        <v>0.16320108000000003</v>
      </c>
      <c r="G98" s="100">
        <v>4.01249</v>
      </c>
      <c r="H98" s="100">
        <v>2.4480162</v>
      </c>
      <c r="I98" s="100"/>
      <c r="J98" s="100">
        <v>3.7536248400000005</v>
      </c>
      <c r="K98" s="100">
        <v>4.15</v>
      </c>
      <c r="L98" s="73">
        <v>1.79521188</v>
      </c>
      <c r="M98" s="73"/>
      <c r="N98" s="73">
        <v>8.16295</v>
      </c>
      <c r="O98" s="73"/>
      <c r="P98" s="73"/>
      <c r="Q98" s="73"/>
      <c r="R98" s="73">
        <f t="shared" si="5"/>
        <v>-0.0028959999999997876</v>
      </c>
      <c r="S98" s="73"/>
      <c r="T98" s="112"/>
      <c r="U98" s="112"/>
      <c r="V98" s="112"/>
      <c r="W98" s="5"/>
    </row>
    <row r="99" spans="1:23" ht="21.75" customHeight="1">
      <c r="A99" s="12">
        <v>80</v>
      </c>
      <c r="B99" s="81" t="s">
        <v>335</v>
      </c>
      <c r="C99" s="3"/>
      <c r="D99" s="73"/>
      <c r="E99" s="100"/>
      <c r="F99" s="73"/>
      <c r="G99" s="100"/>
      <c r="H99" s="100"/>
      <c r="I99" s="100"/>
      <c r="J99" s="100"/>
      <c r="K99" s="100"/>
      <c r="L99" s="73"/>
      <c r="M99" s="73"/>
      <c r="N99" s="73"/>
      <c r="O99" s="73"/>
      <c r="P99" s="73"/>
      <c r="Q99" s="73"/>
      <c r="R99" s="73"/>
      <c r="S99" s="73"/>
      <c r="T99" s="112"/>
      <c r="U99" s="112"/>
      <c r="V99" s="112"/>
      <c r="W99" s="5"/>
    </row>
    <row r="100" spans="1:23" ht="30.75" customHeight="1">
      <c r="A100" s="12">
        <v>81</v>
      </c>
      <c r="B100" s="50" t="s">
        <v>268</v>
      </c>
      <c r="C100" s="3"/>
      <c r="D100" s="73">
        <v>6.730012</v>
      </c>
      <c r="E100" s="100">
        <v>7.0134547</v>
      </c>
      <c r="F100" s="73">
        <v>0.13460024</v>
      </c>
      <c r="G100" s="100"/>
      <c r="H100" s="100">
        <v>2.0190036</v>
      </c>
      <c r="I100" s="100">
        <v>0.31685</v>
      </c>
      <c r="J100" s="100">
        <v>3.0958055200000003</v>
      </c>
      <c r="K100" s="100">
        <v>2.979</v>
      </c>
      <c r="L100" s="73">
        <v>1.48060264</v>
      </c>
      <c r="M100" s="73">
        <f t="shared" si="4"/>
        <v>3.7176047</v>
      </c>
      <c r="N100" s="73">
        <v>7.01345</v>
      </c>
      <c r="O100" s="73"/>
      <c r="P100" s="73"/>
      <c r="Q100" s="73"/>
      <c r="R100" s="73">
        <f t="shared" si="5"/>
        <v>-0.28344269999999927</v>
      </c>
      <c r="S100" s="73"/>
      <c r="T100" s="112"/>
      <c r="U100" s="112"/>
      <c r="V100" s="112"/>
      <c r="W100" s="5"/>
    </row>
    <row r="101" spans="1:23" ht="35.25" customHeight="1">
      <c r="A101" s="12">
        <v>82</v>
      </c>
      <c r="B101" s="49" t="s">
        <v>269</v>
      </c>
      <c r="C101" s="3"/>
      <c r="D101" s="73">
        <v>8.790056</v>
      </c>
      <c r="E101" s="100">
        <v>8.87626444</v>
      </c>
      <c r="F101" s="73">
        <v>0.17580112</v>
      </c>
      <c r="G101" s="100"/>
      <c r="H101" s="100">
        <v>2.6370168</v>
      </c>
      <c r="I101" s="100">
        <v>0.27072</v>
      </c>
      <c r="J101" s="100">
        <v>4.04342576</v>
      </c>
      <c r="K101" s="100">
        <v>3.987</v>
      </c>
      <c r="L101" s="73">
        <v>1.93381232</v>
      </c>
      <c r="M101" s="73">
        <f t="shared" si="4"/>
        <v>4.618544439999999</v>
      </c>
      <c r="N101" s="73">
        <v>8.87626</v>
      </c>
      <c r="O101" s="73"/>
      <c r="P101" s="73"/>
      <c r="Q101" s="73"/>
      <c r="R101" s="73">
        <f t="shared" si="5"/>
        <v>-0.08620844000000005</v>
      </c>
      <c r="S101" s="73"/>
      <c r="T101" s="112"/>
      <c r="U101" s="112"/>
      <c r="V101" s="112"/>
      <c r="W101" s="5"/>
    </row>
    <row r="102" spans="1:23" ht="37.5" customHeight="1">
      <c r="A102" s="12">
        <v>83</v>
      </c>
      <c r="B102" s="49" t="s">
        <v>270</v>
      </c>
      <c r="C102" s="3"/>
      <c r="D102" s="73">
        <v>6.570004</v>
      </c>
      <c r="E102" s="100">
        <v>6.57218</v>
      </c>
      <c r="F102" s="73">
        <v>0.13140008</v>
      </c>
      <c r="G102" s="100"/>
      <c r="H102" s="100">
        <v>1.9710012</v>
      </c>
      <c r="I102" s="100"/>
      <c r="J102" s="100">
        <v>3.02220184</v>
      </c>
      <c r="K102" s="100">
        <v>6.572</v>
      </c>
      <c r="L102" s="73">
        <v>1.44540088</v>
      </c>
      <c r="M102" s="73"/>
      <c r="N102" s="73">
        <v>6.57218</v>
      </c>
      <c r="O102" s="73"/>
      <c r="P102" s="73"/>
      <c r="Q102" s="73"/>
      <c r="R102" s="73">
        <f t="shared" si="5"/>
        <v>-0.0021760000000004</v>
      </c>
      <c r="S102" s="73"/>
      <c r="T102" s="112"/>
      <c r="U102" s="112"/>
      <c r="V102" s="112"/>
      <c r="W102" s="5"/>
    </row>
    <row r="103" spans="1:23" ht="56.25" customHeight="1">
      <c r="A103" s="12">
        <v>84</v>
      </c>
      <c r="B103" s="49" t="s">
        <v>271</v>
      </c>
      <c r="C103" s="3"/>
      <c r="D103" s="73">
        <v>33.80995</v>
      </c>
      <c r="E103" s="100">
        <v>20.27225309</v>
      </c>
      <c r="F103" s="73">
        <v>0.676199</v>
      </c>
      <c r="G103" s="100"/>
      <c r="H103" s="100">
        <v>10.142985</v>
      </c>
      <c r="I103" s="100">
        <v>1.21336</v>
      </c>
      <c r="J103" s="100">
        <v>15.552577000000001</v>
      </c>
      <c r="K103" s="100">
        <v>9.463</v>
      </c>
      <c r="L103" s="73">
        <v>7.438189</v>
      </c>
      <c r="M103" s="73">
        <f t="shared" si="4"/>
        <v>9.595893089999999</v>
      </c>
      <c r="N103" s="73">
        <v>36.5</v>
      </c>
      <c r="O103" s="73">
        <v>32.4554339</v>
      </c>
      <c r="P103" s="73"/>
      <c r="Q103" s="73"/>
      <c r="R103" s="73">
        <f t="shared" si="5"/>
        <v>13.537696910000001</v>
      </c>
      <c r="S103" s="73"/>
      <c r="T103" s="112"/>
      <c r="U103" s="112"/>
      <c r="V103" s="112"/>
      <c r="W103" s="5"/>
    </row>
    <row r="104" spans="1:23" ht="36.75" customHeight="1">
      <c r="A104" s="12">
        <v>85</v>
      </c>
      <c r="B104" s="49" t="s">
        <v>272</v>
      </c>
      <c r="C104" s="3"/>
      <c r="D104" s="73">
        <v>1.3299779999999999</v>
      </c>
      <c r="E104" s="100">
        <v>1.33678</v>
      </c>
      <c r="F104" s="73">
        <v>0.026599559999999998</v>
      </c>
      <c r="G104" s="100"/>
      <c r="H104" s="100">
        <v>0.39899339999999994</v>
      </c>
      <c r="I104" s="100">
        <v>0.42443</v>
      </c>
      <c r="J104" s="100">
        <v>0.61178988</v>
      </c>
      <c r="K104" s="100">
        <v>0.5</v>
      </c>
      <c r="L104" s="73">
        <v>0.29259515999999997</v>
      </c>
      <c r="M104" s="73">
        <f t="shared" si="4"/>
        <v>0.4123500000000001</v>
      </c>
      <c r="N104" s="73">
        <v>1.33678</v>
      </c>
      <c r="O104" s="73"/>
      <c r="P104" s="73"/>
      <c r="Q104" s="73"/>
      <c r="R104" s="73">
        <f t="shared" si="5"/>
        <v>-0.006802000000000197</v>
      </c>
      <c r="S104" s="73"/>
      <c r="T104" s="112"/>
      <c r="U104" s="112"/>
      <c r="V104" s="112"/>
      <c r="W104" s="5"/>
    </row>
    <row r="105" spans="1:26" ht="54.75" customHeight="1">
      <c r="A105" s="12">
        <v>86</v>
      </c>
      <c r="B105" s="49" t="s">
        <v>290</v>
      </c>
      <c r="C105" s="3"/>
      <c r="D105" s="73">
        <v>7.44993</v>
      </c>
      <c r="E105" s="100">
        <v>4.02576883</v>
      </c>
      <c r="F105" s="73">
        <v>0.1489986</v>
      </c>
      <c r="G105" s="100"/>
      <c r="H105" s="100">
        <v>2.234979</v>
      </c>
      <c r="I105" s="100"/>
      <c r="J105" s="100">
        <v>3.4269678000000003</v>
      </c>
      <c r="K105" s="100">
        <v>0.208</v>
      </c>
      <c r="L105" s="73">
        <v>1.6389846000000001</v>
      </c>
      <c r="M105" s="73">
        <f t="shared" si="4"/>
        <v>3.8177688299999994</v>
      </c>
      <c r="N105" s="73">
        <v>7.358</v>
      </c>
      <c r="O105" s="73">
        <v>6.66483706</v>
      </c>
      <c r="P105" s="73"/>
      <c r="Q105" s="73"/>
      <c r="R105" s="73">
        <f t="shared" si="5"/>
        <v>3.4241611700000005</v>
      </c>
      <c r="S105" s="73"/>
      <c r="T105" s="112"/>
      <c r="U105" s="112"/>
      <c r="V105" s="112"/>
      <c r="W105" s="5"/>
      <c r="Y105" s="201"/>
      <c r="Z105" s="198"/>
    </row>
    <row r="106" spans="1:26" ht="51.75" customHeight="1">
      <c r="A106" s="12">
        <v>87</v>
      </c>
      <c r="B106" s="91" t="s">
        <v>351</v>
      </c>
      <c r="C106" s="80"/>
      <c r="D106" s="73"/>
      <c r="E106" s="73">
        <v>6.25269409</v>
      </c>
      <c r="F106" s="73"/>
      <c r="G106" s="100"/>
      <c r="H106" s="100"/>
      <c r="I106" s="100"/>
      <c r="J106" s="100"/>
      <c r="K106" s="100"/>
      <c r="L106" s="73">
        <v>12.91909194</v>
      </c>
      <c r="M106" s="73">
        <f t="shared" si="4"/>
        <v>6.25269409</v>
      </c>
      <c r="N106" s="73">
        <v>12.91909194</v>
      </c>
      <c r="O106" s="73">
        <v>12.91909194</v>
      </c>
      <c r="P106" s="73"/>
      <c r="Q106" s="73"/>
      <c r="R106" s="73">
        <f t="shared" si="5"/>
        <v>-6.25269409</v>
      </c>
      <c r="S106" s="73"/>
      <c r="T106" s="147"/>
      <c r="U106" s="147"/>
      <c r="V106" s="147"/>
      <c r="W106" s="5"/>
      <c r="Z106" s="198"/>
    </row>
    <row r="107" spans="1:23" ht="19.5" customHeight="1">
      <c r="A107" s="12">
        <v>88</v>
      </c>
      <c r="B107" s="89" t="s">
        <v>115</v>
      </c>
      <c r="C107" s="3"/>
      <c r="D107" s="73"/>
      <c r="E107" s="100"/>
      <c r="F107" s="73"/>
      <c r="G107" s="100"/>
      <c r="H107" s="100"/>
      <c r="I107" s="100"/>
      <c r="J107" s="100"/>
      <c r="K107" s="100"/>
      <c r="L107" s="73"/>
      <c r="M107" s="73"/>
      <c r="N107" s="73"/>
      <c r="O107" s="73"/>
      <c r="P107" s="73"/>
      <c r="Q107" s="73"/>
      <c r="R107" s="73"/>
      <c r="S107" s="73"/>
      <c r="T107" s="112"/>
      <c r="U107" s="112"/>
      <c r="V107" s="112"/>
      <c r="W107" s="5"/>
    </row>
    <row r="108" spans="1:23" ht="53.25" customHeight="1">
      <c r="A108" s="12">
        <v>89</v>
      </c>
      <c r="B108" s="104" t="s">
        <v>273</v>
      </c>
      <c r="C108" s="110"/>
      <c r="D108" s="73">
        <v>11.300033999999998</v>
      </c>
      <c r="E108" s="100">
        <v>6.09114407</v>
      </c>
      <c r="F108" s="73">
        <v>0.22600067999999998</v>
      </c>
      <c r="G108" s="100">
        <v>0.26581</v>
      </c>
      <c r="H108" s="100">
        <v>3.3900101999999994</v>
      </c>
      <c r="I108" s="100"/>
      <c r="J108" s="100">
        <v>5.1980156399999995</v>
      </c>
      <c r="K108" s="100">
        <v>0.62</v>
      </c>
      <c r="L108" s="73">
        <v>2.4860074799999996</v>
      </c>
      <c r="M108" s="73">
        <f t="shared" si="4"/>
        <v>5.20533407</v>
      </c>
      <c r="N108" s="73">
        <v>11.296</v>
      </c>
      <c r="O108" s="73">
        <v>10.4102491</v>
      </c>
      <c r="P108" s="73"/>
      <c r="Q108" s="73"/>
      <c r="R108" s="73">
        <f t="shared" si="5"/>
        <v>5.208889929999998</v>
      </c>
      <c r="S108" s="73"/>
      <c r="T108" s="112"/>
      <c r="U108" s="112"/>
      <c r="V108" s="112"/>
      <c r="W108" s="5"/>
    </row>
    <row r="109" spans="1:23" ht="41.25" customHeight="1">
      <c r="A109" s="12">
        <v>90</v>
      </c>
      <c r="B109" s="92" t="s">
        <v>353</v>
      </c>
      <c r="C109" s="200"/>
      <c r="D109" s="73"/>
      <c r="E109" s="73">
        <v>0.65400202</v>
      </c>
      <c r="F109" s="73"/>
      <c r="G109" s="100"/>
      <c r="H109" s="100"/>
      <c r="I109" s="100"/>
      <c r="J109" s="100"/>
      <c r="K109" s="100"/>
      <c r="L109" s="73">
        <v>1.30800404</v>
      </c>
      <c r="M109" s="73">
        <f t="shared" si="4"/>
        <v>0.65400202</v>
      </c>
      <c r="N109" s="73">
        <v>1.30800404</v>
      </c>
      <c r="O109" s="73">
        <v>1.30800404</v>
      </c>
      <c r="P109" s="73"/>
      <c r="Q109" s="73"/>
      <c r="R109" s="73">
        <f t="shared" si="5"/>
        <v>-0.65400202</v>
      </c>
      <c r="S109" s="73"/>
      <c r="T109" s="147"/>
      <c r="U109" s="147"/>
      <c r="V109" s="147"/>
      <c r="W109" s="5"/>
    </row>
    <row r="110" spans="1:23" ht="15.75">
      <c r="A110" s="12">
        <v>91</v>
      </c>
      <c r="B110" s="81" t="s">
        <v>116</v>
      </c>
      <c r="C110" s="3"/>
      <c r="D110" s="73"/>
      <c r="E110" s="100"/>
      <c r="F110" s="73"/>
      <c r="G110" s="100"/>
      <c r="H110" s="100"/>
      <c r="I110" s="100"/>
      <c r="J110" s="100"/>
      <c r="K110" s="100"/>
      <c r="L110" s="73"/>
      <c r="M110" s="73"/>
      <c r="N110" s="73"/>
      <c r="O110" s="73"/>
      <c r="P110" s="73"/>
      <c r="Q110" s="73"/>
      <c r="R110" s="73"/>
      <c r="S110" s="73"/>
      <c r="T110" s="112"/>
      <c r="U110" s="112"/>
      <c r="V110" s="112"/>
      <c r="W110" s="5"/>
    </row>
    <row r="111" spans="1:23" ht="44.25" customHeight="1">
      <c r="A111" s="12">
        <v>92</v>
      </c>
      <c r="B111" s="49" t="s">
        <v>274</v>
      </c>
      <c r="C111" s="3"/>
      <c r="D111" s="73">
        <v>4.589964</v>
      </c>
      <c r="E111" s="100">
        <v>2.56974</v>
      </c>
      <c r="F111" s="73">
        <v>0.09179928000000001</v>
      </c>
      <c r="G111" s="100">
        <v>0.16337</v>
      </c>
      <c r="H111" s="100">
        <v>1.3769892</v>
      </c>
      <c r="I111" s="100"/>
      <c r="J111" s="100">
        <v>2.11138344</v>
      </c>
      <c r="K111" s="100">
        <v>2.406</v>
      </c>
      <c r="L111" s="73">
        <v>1.00979208</v>
      </c>
      <c r="M111" s="73"/>
      <c r="N111" s="73">
        <v>4.595</v>
      </c>
      <c r="O111" s="73">
        <v>4.05032994</v>
      </c>
      <c r="P111" s="73"/>
      <c r="Q111" s="73"/>
      <c r="R111" s="73">
        <f t="shared" si="5"/>
        <v>2.0202240000000002</v>
      </c>
      <c r="S111" s="73"/>
      <c r="T111" s="112"/>
      <c r="U111" s="112"/>
      <c r="V111" s="112"/>
      <c r="W111" s="5"/>
    </row>
    <row r="112" spans="1:23" ht="23.25" customHeight="1">
      <c r="A112" s="12">
        <v>93</v>
      </c>
      <c r="B112" s="81" t="s">
        <v>117</v>
      </c>
      <c r="C112" s="3"/>
      <c r="D112" s="73"/>
      <c r="E112" s="100"/>
      <c r="F112" s="73"/>
      <c r="G112" s="100"/>
      <c r="H112" s="100"/>
      <c r="I112" s="100"/>
      <c r="J112" s="100"/>
      <c r="K112" s="100"/>
      <c r="L112" s="73"/>
      <c r="M112" s="73"/>
      <c r="N112" s="73"/>
      <c r="O112" s="73"/>
      <c r="P112" s="73"/>
      <c r="Q112" s="73"/>
      <c r="R112" s="73"/>
      <c r="S112" s="73"/>
      <c r="T112" s="112"/>
      <c r="U112" s="112"/>
      <c r="V112" s="112"/>
      <c r="W112" s="5"/>
    </row>
    <row r="113" spans="1:23" ht="62.25" customHeight="1">
      <c r="A113" s="12">
        <v>94</v>
      </c>
      <c r="B113" s="49" t="s">
        <v>275</v>
      </c>
      <c r="C113" s="110"/>
      <c r="D113" s="73">
        <v>0.33984</v>
      </c>
      <c r="E113" s="100">
        <v>0.10248</v>
      </c>
      <c r="F113" s="73">
        <v>0.0067967999999999995</v>
      </c>
      <c r="G113" s="100">
        <v>0.10248</v>
      </c>
      <c r="H113" s="100">
        <v>0.10195199999999999</v>
      </c>
      <c r="I113" s="100"/>
      <c r="J113" s="100">
        <v>0.1563264</v>
      </c>
      <c r="K113" s="100"/>
      <c r="L113" s="73">
        <v>0.07476479999999999</v>
      </c>
      <c r="M113" s="73"/>
      <c r="N113" s="73">
        <v>0.34161</v>
      </c>
      <c r="O113" s="73"/>
      <c r="P113" s="73"/>
      <c r="Q113" s="73"/>
      <c r="R113" s="73">
        <f t="shared" si="5"/>
        <v>0.23735999999999996</v>
      </c>
      <c r="S113" s="73"/>
      <c r="T113" s="112"/>
      <c r="U113" s="112"/>
      <c r="V113" s="112"/>
      <c r="W113" s="5"/>
    </row>
    <row r="114" spans="1:23" ht="33.75" customHeight="1">
      <c r="A114" s="12">
        <v>95</v>
      </c>
      <c r="B114" s="49" t="s">
        <v>181</v>
      </c>
      <c r="C114" s="3"/>
      <c r="D114" s="73">
        <v>43.84172</v>
      </c>
      <c r="E114" s="73">
        <v>42.62618</v>
      </c>
      <c r="F114" s="73"/>
      <c r="G114" s="100"/>
      <c r="H114" s="100"/>
      <c r="I114" s="100"/>
      <c r="J114" s="100"/>
      <c r="K114" s="100"/>
      <c r="L114" s="73">
        <v>43.84172</v>
      </c>
      <c r="M114" s="73">
        <v>42.62618</v>
      </c>
      <c r="N114" s="73">
        <v>48.058823</v>
      </c>
      <c r="O114" s="73">
        <v>48.058823</v>
      </c>
      <c r="P114" s="73"/>
      <c r="Q114" s="73"/>
      <c r="R114" s="73">
        <f t="shared" si="5"/>
        <v>1.2155400000000043</v>
      </c>
      <c r="S114" s="73"/>
      <c r="T114" s="112"/>
      <c r="U114" s="112"/>
      <c r="V114" s="112"/>
      <c r="W114" s="5"/>
    </row>
    <row r="115" spans="1:23" ht="63.75" customHeight="1">
      <c r="A115" s="12">
        <v>96</v>
      </c>
      <c r="B115" s="49" t="s">
        <v>180</v>
      </c>
      <c r="C115" s="3"/>
      <c r="D115" s="73">
        <v>70.3604854</v>
      </c>
      <c r="E115" s="100"/>
      <c r="F115" s="73"/>
      <c r="G115" s="100"/>
      <c r="H115" s="100"/>
      <c r="I115" s="100"/>
      <c r="J115" s="100">
        <v>28.14419416</v>
      </c>
      <c r="K115" s="100"/>
      <c r="L115" s="73">
        <v>42.21629124</v>
      </c>
      <c r="M115" s="73"/>
      <c r="N115" s="73"/>
      <c r="O115" s="73"/>
      <c r="P115" s="73"/>
      <c r="Q115" s="73"/>
      <c r="R115" s="73">
        <f t="shared" si="5"/>
        <v>70.3604854</v>
      </c>
      <c r="S115" s="73"/>
      <c r="T115" s="112"/>
      <c r="U115" s="112"/>
      <c r="V115" s="112"/>
      <c r="W115" s="5"/>
    </row>
    <row r="116" spans="1:23" ht="15.75">
      <c r="A116" s="12" t="s">
        <v>20</v>
      </c>
      <c r="B116" s="49"/>
      <c r="C116" s="3"/>
      <c r="D116" s="3"/>
      <c r="E116" s="100"/>
      <c r="F116" s="73"/>
      <c r="G116" s="100"/>
      <c r="H116" s="100"/>
      <c r="I116" s="100"/>
      <c r="J116" s="100"/>
      <c r="K116" s="100"/>
      <c r="L116" s="73"/>
      <c r="M116" s="73"/>
      <c r="N116" s="73"/>
      <c r="O116" s="73"/>
      <c r="P116" s="73"/>
      <c r="Q116" s="73"/>
      <c r="R116" s="73"/>
      <c r="S116" s="73"/>
      <c r="T116" s="112"/>
      <c r="U116" s="112"/>
      <c r="V116" s="112"/>
      <c r="W116" s="5"/>
    </row>
    <row r="117" spans="1:23" ht="31.5">
      <c r="A117" s="114" t="s">
        <v>6</v>
      </c>
      <c r="B117" s="114" t="s">
        <v>36</v>
      </c>
      <c r="C117" s="3"/>
      <c r="D117" s="3"/>
      <c r="E117" s="100"/>
      <c r="F117" s="73"/>
      <c r="G117" s="100"/>
      <c r="H117" s="100"/>
      <c r="I117" s="100"/>
      <c r="J117" s="100"/>
      <c r="K117" s="100"/>
      <c r="L117" s="73"/>
      <c r="M117" s="73"/>
      <c r="N117" s="73"/>
      <c r="O117" s="73"/>
      <c r="P117" s="73"/>
      <c r="Q117" s="73"/>
      <c r="R117" s="73"/>
      <c r="S117" s="73"/>
      <c r="T117" s="112"/>
      <c r="U117" s="112"/>
      <c r="V117" s="112"/>
      <c r="W117" s="5"/>
    </row>
    <row r="118" spans="1:23" ht="15.75">
      <c r="A118" s="118">
        <v>1</v>
      </c>
      <c r="B118" s="3" t="s">
        <v>19</v>
      </c>
      <c r="C118" s="3"/>
      <c r="D118" s="3"/>
      <c r="E118" s="100"/>
      <c r="F118" s="73"/>
      <c r="G118" s="100"/>
      <c r="H118" s="100"/>
      <c r="I118" s="100"/>
      <c r="J118" s="100"/>
      <c r="K118" s="100"/>
      <c r="L118" s="73"/>
      <c r="M118" s="73"/>
      <c r="N118" s="73"/>
      <c r="O118" s="73"/>
      <c r="P118" s="73"/>
      <c r="Q118" s="73"/>
      <c r="R118" s="73"/>
      <c r="S118" s="73"/>
      <c r="T118" s="112"/>
      <c r="U118" s="112"/>
      <c r="V118" s="112"/>
      <c r="W118" s="5"/>
    </row>
    <row r="119" spans="1:23" ht="15.75">
      <c r="A119" s="118">
        <v>2</v>
      </c>
      <c r="B119" s="3" t="s">
        <v>21</v>
      </c>
      <c r="C119" s="3"/>
      <c r="D119" s="3"/>
      <c r="E119" s="100"/>
      <c r="F119" s="73"/>
      <c r="G119" s="100"/>
      <c r="H119" s="100"/>
      <c r="I119" s="100"/>
      <c r="J119" s="100"/>
      <c r="K119" s="100"/>
      <c r="L119" s="73"/>
      <c r="M119" s="73"/>
      <c r="N119" s="73"/>
      <c r="O119" s="73"/>
      <c r="P119" s="73"/>
      <c r="Q119" s="73"/>
      <c r="R119" s="73"/>
      <c r="S119" s="73"/>
      <c r="T119" s="112"/>
      <c r="U119" s="112"/>
      <c r="V119" s="112"/>
      <c r="W119" s="5"/>
    </row>
    <row r="120" spans="1:23" ht="15.75">
      <c r="A120" s="12" t="s">
        <v>20</v>
      </c>
      <c r="B120" s="3"/>
      <c r="C120" s="3"/>
      <c r="D120" s="3"/>
      <c r="E120" s="100"/>
      <c r="F120" s="73"/>
      <c r="G120" s="100"/>
      <c r="H120" s="100"/>
      <c r="I120" s="100"/>
      <c r="J120" s="100"/>
      <c r="K120" s="100"/>
      <c r="L120" s="73"/>
      <c r="M120" s="73"/>
      <c r="N120" s="73"/>
      <c r="O120" s="73"/>
      <c r="P120" s="73"/>
      <c r="Q120" s="73"/>
      <c r="R120" s="73"/>
      <c r="S120" s="73"/>
      <c r="T120" s="112"/>
      <c r="U120" s="112"/>
      <c r="V120" s="112"/>
      <c r="W120" s="5"/>
    </row>
    <row r="121" spans="1:23" ht="56.25" customHeight="1">
      <c r="A121" s="109" t="s">
        <v>16</v>
      </c>
      <c r="B121" s="110" t="s">
        <v>37</v>
      </c>
      <c r="C121" s="3"/>
      <c r="D121" s="3"/>
      <c r="E121" s="100"/>
      <c r="F121" s="73"/>
      <c r="G121" s="100"/>
      <c r="H121" s="100"/>
      <c r="I121" s="100"/>
      <c r="J121" s="100"/>
      <c r="K121" s="100"/>
      <c r="L121" s="73"/>
      <c r="M121" s="73"/>
      <c r="N121" s="73"/>
      <c r="O121" s="73"/>
      <c r="P121" s="73"/>
      <c r="Q121" s="73"/>
      <c r="R121" s="73"/>
      <c r="S121" s="73"/>
      <c r="T121" s="112"/>
      <c r="U121" s="112"/>
      <c r="V121" s="112"/>
      <c r="W121" s="5"/>
    </row>
    <row r="122" spans="1:23" ht="15.75">
      <c r="A122" s="12">
        <v>1</v>
      </c>
      <c r="B122" s="3" t="s">
        <v>19</v>
      </c>
      <c r="C122" s="3"/>
      <c r="D122" s="3"/>
      <c r="E122" s="100"/>
      <c r="F122" s="73"/>
      <c r="G122" s="100"/>
      <c r="H122" s="100"/>
      <c r="I122" s="100"/>
      <c r="J122" s="100"/>
      <c r="K122" s="100"/>
      <c r="L122" s="73"/>
      <c r="M122" s="73"/>
      <c r="N122" s="73"/>
      <c r="O122" s="73"/>
      <c r="P122" s="73"/>
      <c r="Q122" s="73"/>
      <c r="R122" s="73"/>
      <c r="S122" s="73"/>
      <c r="T122" s="112"/>
      <c r="U122" s="112"/>
      <c r="V122" s="112"/>
      <c r="W122" s="5"/>
    </row>
    <row r="123" spans="1:23" ht="15.75">
      <c r="A123" s="12">
        <v>2</v>
      </c>
      <c r="B123" s="3" t="s">
        <v>21</v>
      </c>
      <c r="C123" s="3"/>
      <c r="D123" s="3"/>
      <c r="E123" s="100"/>
      <c r="F123" s="73"/>
      <c r="G123" s="100"/>
      <c r="H123" s="100"/>
      <c r="I123" s="100"/>
      <c r="J123" s="100"/>
      <c r="K123" s="100"/>
      <c r="L123" s="73"/>
      <c r="M123" s="73"/>
      <c r="N123" s="73"/>
      <c r="O123" s="73"/>
      <c r="P123" s="73"/>
      <c r="Q123" s="73"/>
      <c r="R123" s="73"/>
      <c r="S123" s="73"/>
      <c r="T123" s="112"/>
      <c r="U123" s="112"/>
      <c r="V123" s="112"/>
      <c r="W123" s="5"/>
    </row>
    <row r="124" spans="1:23" ht="15.75">
      <c r="A124" s="12" t="s">
        <v>20</v>
      </c>
      <c r="B124" s="3"/>
      <c r="C124" s="3"/>
      <c r="D124" s="3"/>
      <c r="E124" s="100"/>
      <c r="F124" s="73"/>
      <c r="G124" s="100"/>
      <c r="H124" s="100"/>
      <c r="I124" s="100"/>
      <c r="J124" s="100"/>
      <c r="K124" s="100"/>
      <c r="L124" s="73"/>
      <c r="M124" s="73"/>
      <c r="N124" s="73"/>
      <c r="O124" s="73"/>
      <c r="P124" s="73"/>
      <c r="Q124" s="73"/>
      <c r="R124" s="73"/>
      <c r="S124" s="73"/>
      <c r="T124" s="112"/>
      <c r="U124" s="112"/>
      <c r="V124" s="112"/>
      <c r="W124" s="5"/>
    </row>
    <row r="125" spans="1:23" ht="15.75">
      <c r="A125" s="109" t="s">
        <v>3</v>
      </c>
      <c r="B125" s="110" t="s">
        <v>23</v>
      </c>
      <c r="C125" s="110"/>
      <c r="D125" s="69">
        <f>D130</f>
        <v>131.7215828</v>
      </c>
      <c r="E125" s="69"/>
      <c r="F125" s="69">
        <f aca="true" t="shared" si="6" ref="F125:L125">F130</f>
        <v>2.6344316559999994</v>
      </c>
      <c r="G125" s="69"/>
      <c r="H125" s="69">
        <f t="shared" si="6"/>
        <v>39.51647484</v>
      </c>
      <c r="I125" s="69"/>
      <c r="J125" s="69">
        <f t="shared" si="6"/>
        <v>60.591928088</v>
      </c>
      <c r="K125" s="102"/>
      <c r="L125" s="69">
        <f t="shared" si="6"/>
        <v>28.978748216000003</v>
      </c>
      <c r="M125" s="73"/>
      <c r="N125" s="73"/>
      <c r="O125" s="73"/>
      <c r="P125" s="73"/>
      <c r="Q125" s="73"/>
      <c r="R125" s="73"/>
      <c r="S125" s="73"/>
      <c r="T125" s="112"/>
      <c r="U125" s="112"/>
      <c r="V125" s="112"/>
      <c r="W125" s="5"/>
    </row>
    <row r="126" spans="1:23" ht="31.5">
      <c r="A126" s="27" t="s">
        <v>4</v>
      </c>
      <c r="B126" s="110" t="s">
        <v>35</v>
      </c>
      <c r="C126" s="110"/>
      <c r="D126" s="110"/>
      <c r="E126" s="100"/>
      <c r="F126" s="73"/>
      <c r="G126" s="100"/>
      <c r="H126" s="100"/>
      <c r="I126" s="100"/>
      <c r="J126" s="100"/>
      <c r="K126" s="100"/>
      <c r="L126" s="73"/>
      <c r="M126" s="73"/>
      <c r="N126" s="73"/>
      <c r="O126" s="73"/>
      <c r="P126" s="73"/>
      <c r="Q126" s="73"/>
      <c r="R126" s="73"/>
      <c r="S126" s="73"/>
      <c r="T126" s="112"/>
      <c r="U126" s="112"/>
      <c r="V126" s="112"/>
      <c r="W126" s="5"/>
    </row>
    <row r="127" spans="1:23" ht="15.75">
      <c r="A127" s="12">
        <v>1</v>
      </c>
      <c r="B127" s="3" t="s">
        <v>19</v>
      </c>
      <c r="C127" s="110"/>
      <c r="D127" s="110"/>
      <c r="E127" s="100"/>
      <c r="F127" s="73"/>
      <c r="G127" s="100"/>
      <c r="H127" s="100"/>
      <c r="I127" s="100"/>
      <c r="J127" s="100"/>
      <c r="K127" s="100"/>
      <c r="L127" s="73"/>
      <c r="M127" s="73"/>
      <c r="N127" s="73"/>
      <c r="O127" s="73"/>
      <c r="P127" s="73"/>
      <c r="Q127" s="73"/>
      <c r="R127" s="73"/>
      <c r="S127" s="73"/>
      <c r="T127" s="112"/>
      <c r="U127" s="112"/>
      <c r="V127" s="112"/>
      <c r="W127" s="5"/>
    </row>
    <row r="128" spans="1:23" ht="15.75">
      <c r="A128" s="12">
        <v>2</v>
      </c>
      <c r="B128" s="3" t="s">
        <v>21</v>
      </c>
      <c r="C128" s="110"/>
      <c r="D128" s="110"/>
      <c r="E128" s="100"/>
      <c r="F128" s="73"/>
      <c r="G128" s="100"/>
      <c r="H128" s="100"/>
      <c r="I128" s="100"/>
      <c r="J128" s="100"/>
      <c r="K128" s="100"/>
      <c r="L128" s="73"/>
      <c r="M128" s="73"/>
      <c r="N128" s="73"/>
      <c r="O128" s="73"/>
      <c r="P128" s="73"/>
      <c r="Q128" s="73"/>
      <c r="R128" s="73"/>
      <c r="S128" s="73"/>
      <c r="T128" s="112"/>
      <c r="U128" s="112"/>
      <c r="V128" s="112"/>
      <c r="W128" s="5"/>
    </row>
    <row r="129" spans="1:23" ht="15.75">
      <c r="A129" s="12" t="s">
        <v>20</v>
      </c>
      <c r="B129" s="3"/>
      <c r="C129" s="110"/>
      <c r="D129" s="110"/>
      <c r="E129" s="100"/>
      <c r="F129" s="73"/>
      <c r="G129" s="100"/>
      <c r="H129" s="100"/>
      <c r="I129" s="100"/>
      <c r="J129" s="100"/>
      <c r="K129" s="100"/>
      <c r="L129" s="73"/>
      <c r="M129" s="73"/>
      <c r="N129" s="73"/>
      <c r="O129" s="73"/>
      <c r="P129" s="73"/>
      <c r="Q129" s="73"/>
      <c r="R129" s="73"/>
      <c r="S129" s="73"/>
      <c r="T129" s="112"/>
      <c r="U129" s="112"/>
      <c r="V129" s="112"/>
      <c r="W129" s="5"/>
    </row>
    <row r="130" spans="1:23" ht="21.75" customHeight="1">
      <c r="A130" s="27" t="s">
        <v>5</v>
      </c>
      <c r="B130" s="35" t="s">
        <v>46</v>
      </c>
      <c r="C130" s="110"/>
      <c r="D130" s="69">
        <f>SUM(D132:D156)</f>
        <v>131.7215828</v>
      </c>
      <c r="E130" s="69"/>
      <c r="F130" s="69">
        <f aca="true" t="shared" si="7" ref="F130:L130">SUM(F132:F156)</f>
        <v>2.6344316559999994</v>
      </c>
      <c r="G130" s="69"/>
      <c r="H130" s="69">
        <f t="shared" si="7"/>
        <v>39.51647484</v>
      </c>
      <c r="I130" s="69"/>
      <c r="J130" s="69">
        <f t="shared" si="7"/>
        <v>60.591928088</v>
      </c>
      <c r="K130" s="102"/>
      <c r="L130" s="69">
        <f t="shared" si="7"/>
        <v>28.978748216000003</v>
      </c>
      <c r="M130" s="73"/>
      <c r="N130" s="73"/>
      <c r="O130" s="73"/>
      <c r="P130" s="73"/>
      <c r="Q130" s="73"/>
      <c r="R130" s="73"/>
      <c r="S130" s="73"/>
      <c r="T130" s="112"/>
      <c r="U130" s="112"/>
      <c r="V130" s="112"/>
      <c r="W130" s="5"/>
    </row>
    <row r="131" spans="1:23" ht="15.75">
      <c r="A131" s="70">
        <v>1</v>
      </c>
      <c r="B131" s="64" t="s">
        <v>126</v>
      </c>
      <c r="C131" s="110"/>
      <c r="D131" s="110"/>
      <c r="E131" s="100"/>
      <c r="F131" s="73"/>
      <c r="G131" s="100"/>
      <c r="H131" s="100"/>
      <c r="I131" s="100"/>
      <c r="J131" s="100"/>
      <c r="K131" s="100"/>
      <c r="L131" s="73"/>
      <c r="M131" s="73"/>
      <c r="N131" s="73"/>
      <c r="O131" s="73"/>
      <c r="P131" s="73"/>
      <c r="Q131" s="73"/>
      <c r="R131" s="73"/>
      <c r="S131" s="73"/>
      <c r="T131" s="112"/>
      <c r="U131" s="112"/>
      <c r="V131" s="112"/>
      <c r="W131" s="5"/>
    </row>
    <row r="132" spans="1:23" ht="96" customHeight="1">
      <c r="A132" s="70">
        <v>2</v>
      </c>
      <c r="B132" s="46" t="s">
        <v>127</v>
      </c>
      <c r="C132" s="110"/>
      <c r="D132" s="73">
        <v>8.5901876</v>
      </c>
      <c r="E132" s="100"/>
      <c r="F132" s="73">
        <f>D132*0.02</f>
        <v>0.171803752</v>
      </c>
      <c r="G132" s="100"/>
      <c r="H132" s="73">
        <f>D132*0.3</f>
        <v>2.57705628</v>
      </c>
      <c r="I132" s="100"/>
      <c r="J132" s="73">
        <f>D132*0.46</f>
        <v>3.951486296</v>
      </c>
      <c r="K132" s="100"/>
      <c r="L132" s="73">
        <f>D132*0.22</f>
        <v>1.889841272</v>
      </c>
      <c r="M132" s="73"/>
      <c r="N132" s="73"/>
      <c r="O132" s="73"/>
      <c r="P132" s="73"/>
      <c r="Q132" s="73"/>
      <c r="R132" s="73"/>
      <c r="S132" s="73"/>
      <c r="T132" s="112"/>
      <c r="U132" s="112"/>
      <c r="V132" s="112"/>
      <c r="W132" s="5"/>
    </row>
    <row r="133" spans="1:23" ht="96" customHeight="1">
      <c r="A133" s="70">
        <v>3</v>
      </c>
      <c r="B133" s="46" t="s">
        <v>128</v>
      </c>
      <c r="C133" s="110"/>
      <c r="D133" s="73">
        <v>6.122017</v>
      </c>
      <c r="E133" s="100"/>
      <c r="F133" s="73">
        <f aca="true" t="shared" si="8" ref="F133:F156">D133*0.02</f>
        <v>0.12244034</v>
      </c>
      <c r="G133" s="100"/>
      <c r="H133" s="73">
        <f aca="true" t="shared" si="9" ref="H133:H156">D133*0.3</f>
        <v>1.8366050999999999</v>
      </c>
      <c r="I133" s="100"/>
      <c r="J133" s="73">
        <f aca="true" t="shared" si="10" ref="J133:J156">D133*0.46</f>
        <v>2.8161278199999997</v>
      </c>
      <c r="K133" s="100"/>
      <c r="L133" s="73">
        <f aca="true" t="shared" si="11" ref="L133:L156">D133*0.22</f>
        <v>1.34684374</v>
      </c>
      <c r="M133" s="73"/>
      <c r="N133" s="73"/>
      <c r="O133" s="73"/>
      <c r="P133" s="73"/>
      <c r="Q133" s="73"/>
      <c r="R133" s="73"/>
      <c r="S133" s="73"/>
      <c r="T133" s="112"/>
      <c r="U133" s="112"/>
      <c r="V133" s="112"/>
      <c r="W133" s="5"/>
    </row>
    <row r="134" spans="1:23" ht="76.5" customHeight="1">
      <c r="A134" s="70">
        <v>4</v>
      </c>
      <c r="B134" s="46" t="s">
        <v>129</v>
      </c>
      <c r="C134" s="3"/>
      <c r="D134" s="73">
        <v>8.054621</v>
      </c>
      <c r="E134" s="100"/>
      <c r="F134" s="73">
        <f t="shared" si="8"/>
        <v>0.16109242</v>
      </c>
      <c r="G134" s="100"/>
      <c r="H134" s="73">
        <f t="shared" si="9"/>
        <v>2.4163862999999997</v>
      </c>
      <c r="I134" s="100"/>
      <c r="J134" s="73">
        <f t="shared" si="10"/>
        <v>3.7051256599999998</v>
      </c>
      <c r="K134" s="100"/>
      <c r="L134" s="73">
        <f t="shared" si="11"/>
        <v>1.7720166199999998</v>
      </c>
      <c r="M134" s="73"/>
      <c r="N134" s="73"/>
      <c r="O134" s="73"/>
      <c r="P134" s="73"/>
      <c r="Q134" s="73"/>
      <c r="R134" s="73"/>
      <c r="S134" s="73"/>
      <c r="T134" s="112"/>
      <c r="U134" s="112"/>
      <c r="V134" s="112"/>
      <c r="W134" s="5"/>
    </row>
    <row r="135" spans="1:23" ht="15.75">
      <c r="A135" s="70">
        <v>5</v>
      </c>
      <c r="B135" s="68" t="s">
        <v>85</v>
      </c>
      <c r="C135" s="3"/>
      <c r="D135" s="73">
        <v>0</v>
      </c>
      <c r="E135" s="100"/>
      <c r="F135" s="73"/>
      <c r="G135" s="100"/>
      <c r="H135" s="73"/>
      <c r="I135" s="100"/>
      <c r="J135" s="73"/>
      <c r="K135" s="100"/>
      <c r="L135" s="73"/>
      <c r="M135" s="73"/>
      <c r="N135" s="73"/>
      <c r="O135" s="73"/>
      <c r="P135" s="73"/>
      <c r="Q135" s="73"/>
      <c r="R135" s="73"/>
      <c r="S135" s="73"/>
      <c r="T135" s="138"/>
      <c r="U135" s="138"/>
      <c r="V135" s="138"/>
      <c r="W135" s="5"/>
    </row>
    <row r="136" spans="1:23" ht="92.25" customHeight="1">
      <c r="A136" s="70">
        <v>6</v>
      </c>
      <c r="B136" s="48" t="s">
        <v>130</v>
      </c>
      <c r="C136" s="3"/>
      <c r="D136" s="73">
        <v>3.3213224</v>
      </c>
      <c r="E136" s="100"/>
      <c r="F136" s="73">
        <f t="shared" si="8"/>
        <v>0.066426448</v>
      </c>
      <c r="G136" s="100"/>
      <c r="H136" s="73">
        <f t="shared" si="9"/>
        <v>0.99639672</v>
      </c>
      <c r="I136" s="100"/>
      <c r="J136" s="73">
        <f t="shared" si="10"/>
        <v>1.5278083040000001</v>
      </c>
      <c r="K136" s="100"/>
      <c r="L136" s="73">
        <f t="shared" si="11"/>
        <v>0.730690928</v>
      </c>
      <c r="M136" s="73"/>
      <c r="N136" s="73"/>
      <c r="O136" s="73"/>
      <c r="P136" s="73"/>
      <c r="Q136" s="73"/>
      <c r="R136" s="73"/>
      <c r="S136" s="73"/>
      <c r="T136" s="138"/>
      <c r="U136" s="138"/>
      <c r="V136" s="138"/>
      <c r="W136" s="5"/>
    </row>
    <row r="137" spans="1:23" ht="72" customHeight="1">
      <c r="A137" s="70">
        <v>7</v>
      </c>
      <c r="B137" s="48" t="s">
        <v>131</v>
      </c>
      <c r="C137" s="3"/>
      <c r="D137" s="73">
        <v>4.8327726</v>
      </c>
      <c r="E137" s="100"/>
      <c r="F137" s="73">
        <f t="shared" si="8"/>
        <v>0.096655452</v>
      </c>
      <c r="G137" s="100"/>
      <c r="H137" s="73">
        <f t="shared" si="9"/>
        <v>1.44983178</v>
      </c>
      <c r="I137" s="100"/>
      <c r="J137" s="73">
        <f t="shared" si="10"/>
        <v>2.223075396</v>
      </c>
      <c r="K137" s="100"/>
      <c r="L137" s="73">
        <f t="shared" si="11"/>
        <v>1.0632099720000001</v>
      </c>
      <c r="M137" s="73"/>
      <c r="N137" s="73"/>
      <c r="O137" s="73"/>
      <c r="P137" s="73"/>
      <c r="Q137" s="73"/>
      <c r="R137" s="73"/>
      <c r="S137" s="73"/>
      <c r="T137" s="138"/>
      <c r="U137" s="138"/>
      <c r="V137" s="138"/>
      <c r="W137" s="5"/>
    </row>
    <row r="138" spans="1:23" ht="15.75">
      <c r="A138" s="70">
        <v>8</v>
      </c>
      <c r="B138" s="68" t="s">
        <v>158</v>
      </c>
      <c r="C138" s="3"/>
      <c r="D138" s="73">
        <v>0</v>
      </c>
      <c r="E138" s="100"/>
      <c r="F138" s="73"/>
      <c r="G138" s="100"/>
      <c r="H138" s="73"/>
      <c r="I138" s="100"/>
      <c r="J138" s="73"/>
      <c r="K138" s="100"/>
      <c r="L138" s="73"/>
      <c r="M138" s="73"/>
      <c r="N138" s="73"/>
      <c r="O138" s="73"/>
      <c r="P138" s="73"/>
      <c r="Q138" s="73"/>
      <c r="R138" s="73"/>
      <c r="S138" s="73"/>
      <c r="T138" s="138"/>
      <c r="U138" s="138"/>
      <c r="V138" s="138"/>
      <c r="W138" s="5"/>
    </row>
    <row r="139" spans="1:23" ht="75.75" customHeight="1">
      <c r="A139" s="70">
        <v>9</v>
      </c>
      <c r="B139" s="48" t="s">
        <v>132</v>
      </c>
      <c r="C139" s="3"/>
      <c r="D139" s="73">
        <v>20.092863</v>
      </c>
      <c r="E139" s="100"/>
      <c r="F139" s="73">
        <f t="shared" si="8"/>
        <v>0.40185726000000005</v>
      </c>
      <c r="G139" s="100"/>
      <c r="H139" s="73">
        <f t="shared" si="9"/>
        <v>6.0278589</v>
      </c>
      <c r="I139" s="100"/>
      <c r="J139" s="73">
        <f t="shared" si="10"/>
        <v>9.24271698</v>
      </c>
      <c r="K139" s="100"/>
      <c r="L139" s="73">
        <f t="shared" si="11"/>
        <v>4.4204298600000005</v>
      </c>
      <c r="M139" s="73"/>
      <c r="N139" s="73"/>
      <c r="O139" s="73"/>
      <c r="P139" s="73"/>
      <c r="Q139" s="73"/>
      <c r="R139" s="73"/>
      <c r="S139" s="73"/>
      <c r="T139" s="138"/>
      <c r="U139" s="138"/>
      <c r="V139" s="138"/>
      <c r="W139" s="5"/>
    </row>
    <row r="140" spans="1:23" ht="75.75" customHeight="1">
      <c r="A140" s="70">
        <v>10</v>
      </c>
      <c r="B140" s="48" t="s">
        <v>133</v>
      </c>
      <c r="C140" s="3"/>
      <c r="D140" s="73">
        <v>6.0139526</v>
      </c>
      <c r="E140" s="100"/>
      <c r="F140" s="73">
        <f t="shared" si="8"/>
        <v>0.120279052</v>
      </c>
      <c r="G140" s="100"/>
      <c r="H140" s="73">
        <f t="shared" si="9"/>
        <v>1.8041857799999999</v>
      </c>
      <c r="I140" s="100"/>
      <c r="J140" s="73">
        <f t="shared" si="10"/>
        <v>2.766418196</v>
      </c>
      <c r="K140" s="100"/>
      <c r="L140" s="73">
        <f t="shared" si="11"/>
        <v>1.3230695719999999</v>
      </c>
      <c r="M140" s="73"/>
      <c r="N140" s="73"/>
      <c r="O140" s="73"/>
      <c r="P140" s="73"/>
      <c r="Q140" s="73"/>
      <c r="R140" s="73"/>
      <c r="S140" s="73"/>
      <c r="T140" s="138"/>
      <c r="U140" s="138"/>
      <c r="V140" s="138"/>
      <c r="W140" s="5"/>
    </row>
    <row r="141" spans="1:23" ht="75.75" customHeight="1">
      <c r="A141" s="70">
        <v>11</v>
      </c>
      <c r="B141" s="48" t="s">
        <v>134</v>
      </c>
      <c r="C141" s="3"/>
      <c r="D141" s="73">
        <v>6.3918593999999995</v>
      </c>
      <c r="E141" s="100"/>
      <c r="F141" s="73">
        <f t="shared" si="8"/>
        <v>0.127837188</v>
      </c>
      <c r="G141" s="100"/>
      <c r="H141" s="73">
        <f t="shared" si="9"/>
        <v>1.9175578199999999</v>
      </c>
      <c r="I141" s="100"/>
      <c r="J141" s="73">
        <f t="shared" si="10"/>
        <v>2.940255324</v>
      </c>
      <c r="K141" s="100"/>
      <c r="L141" s="73">
        <f t="shared" si="11"/>
        <v>1.406209068</v>
      </c>
      <c r="M141" s="73"/>
      <c r="N141" s="73"/>
      <c r="O141" s="73"/>
      <c r="P141" s="73"/>
      <c r="Q141" s="73"/>
      <c r="R141" s="73"/>
      <c r="S141" s="73"/>
      <c r="T141" s="138"/>
      <c r="U141" s="138"/>
      <c r="V141" s="138"/>
      <c r="W141" s="5"/>
    </row>
    <row r="142" spans="1:23" ht="72" customHeight="1">
      <c r="A142" s="70">
        <v>12</v>
      </c>
      <c r="B142" s="48" t="s">
        <v>135</v>
      </c>
      <c r="C142" s="3"/>
      <c r="D142" s="73">
        <v>5.266222</v>
      </c>
      <c r="E142" s="100"/>
      <c r="F142" s="73">
        <f t="shared" si="8"/>
        <v>0.10532444</v>
      </c>
      <c r="G142" s="100"/>
      <c r="H142" s="73">
        <f t="shared" si="9"/>
        <v>1.5798666</v>
      </c>
      <c r="I142" s="100"/>
      <c r="J142" s="73">
        <f t="shared" si="10"/>
        <v>2.42246212</v>
      </c>
      <c r="K142" s="100"/>
      <c r="L142" s="73">
        <f t="shared" si="11"/>
        <v>1.15856884</v>
      </c>
      <c r="M142" s="73"/>
      <c r="N142" s="73"/>
      <c r="O142" s="73"/>
      <c r="P142" s="73"/>
      <c r="Q142" s="73"/>
      <c r="R142" s="73"/>
      <c r="S142" s="73"/>
      <c r="T142" s="138"/>
      <c r="U142" s="138"/>
      <c r="V142" s="138"/>
      <c r="W142" s="5"/>
    </row>
    <row r="143" spans="1:23" ht="90" customHeight="1">
      <c r="A143" s="70">
        <v>13</v>
      </c>
      <c r="B143" s="48" t="s">
        <v>136</v>
      </c>
      <c r="C143" s="3"/>
      <c r="D143" s="73">
        <v>13.426984</v>
      </c>
      <c r="E143" s="100"/>
      <c r="F143" s="73">
        <f t="shared" si="8"/>
        <v>0.26853968</v>
      </c>
      <c r="G143" s="100"/>
      <c r="H143" s="73">
        <f t="shared" si="9"/>
        <v>4.028095199999999</v>
      </c>
      <c r="I143" s="100"/>
      <c r="J143" s="73">
        <f t="shared" si="10"/>
        <v>6.17641264</v>
      </c>
      <c r="K143" s="100"/>
      <c r="L143" s="73">
        <f t="shared" si="11"/>
        <v>2.95393648</v>
      </c>
      <c r="M143" s="73"/>
      <c r="N143" s="73"/>
      <c r="O143" s="73"/>
      <c r="P143" s="73"/>
      <c r="Q143" s="73"/>
      <c r="R143" s="73"/>
      <c r="S143" s="73"/>
      <c r="T143" s="138"/>
      <c r="U143" s="138"/>
      <c r="V143" s="138"/>
      <c r="W143" s="5"/>
    </row>
    <row r="144" spans="1:23" ht="15.75">
      <c r="A144" s="70">
        <v>14</v>
      </c>
      <c r="B144" s="68" t="s">
        <v>98</v>
      </c>
      <c r="C144" s="3"/>
      <c r="D144" s="73">
        <v>0</v>
      </c>
      <c r="E144" s="100"/>
      <c r="F144" s="73"/>
      <c r="G144" s="100"/>
      <c r="H144" s="73"/>
      <c r="I144" s="100"/>
      <c r="J144" s="73"/>
      <c r="K144" s="100"/>
      <c r="L144" s="73"/>
      <c r="M144" s="73"/>
      <c r="N144" s="73"/>
      <c r="O144" s="73"/>
      <c r="P144" s="73"/>
      <c r="Q144" s="73"/>
      <c r="R144" s="73"/>
      <c r="S144" s="73"/>
      <c r="T144" s="138"/>
      <c r="U144" s="138"/>
      <c r="V144" s="138"/>
      <c r="W144" s="5"/>
    </row>
    <row r="145" spans="1:23" ht="72" customHeight="1">
      <c r="A145" s="70">
        <v>15</v>
      </c>
      <c r="B145" s="48" t="s">
        <v>137</v>
      </c>
      <c r="C145" s="3"/>
      <c r="D145" s="73">
        <v>0.8111792</v>
      </c>
      <c r="E145" s="100"/>
      <c r="F145" s="73">
        <f t="shared" si="8"/>
        <v>0.016223584</v>
      </c>
      <c r="G145" s="100"/>
      <c r="H145" s="73">
        <f t="shared" si="9"/>
        <v>0.24335375999999997</v>
      </c>
      <c r="I145" s="100"/>
      <c r="J145" s="73">
        <f t="shared" si="10"/>
        <v>0.373142432</v>
      </c>
      <c r="K145" s="100"/>
      <c r="L145" s="73">
        <f t="shared" si="11"/>
        <v>0.178459424</v>
      </c>
      <c r="M145" s="73"/>
      <c r="N145" s="73"/>
      <c r="O145" s="73"/>
      <c r="P145" s="73"/>
      <c r="Q145" s="73"/>
      <c r="R145" s="73"/>
      <c r="S145" s="73"/>
      <c r="T145" s="138"/>
      <c r="U145" s="138"/>
      <c r="V145" s="138"/>
      <c r="W145" s="5"/>
    </row>
    <row r="146" spans="1:23" ht="53.25" customHeight="1">
      <c r="A146" s="70">
        <v>16</v>
      </c>
      <c r="B146" s="48" t="s">
        <v>138</v>
      </c>
      <c r="C146" s="3"/>
      <c r="D146" s="73">
        <v>3.031007</v>
      </c>
      <c r="E146" s="100"/>
      <c r="F146" s="73">
        <f t="shared" si="8"/>
        <v>0.060620139999999996</v>
      </c>
      <c r="G146" s="100"/>
      <c r="H146" s="73">
        <f t="shared" si="9"/>
        <v>0.9093020999999999</v>
      </c>
      <c r="I146" s="100"/>
      <c r="J146" s="73">
        <f t="shared" si="10"/>
        <v>1.39426322</v>
      </c>
      <c r="K146" s="100"/>
      <c r="L146" s="73">
        <f t="shared" si="11"/>
        <v>0.6668215399999999</v>
      </c>
      <c r="M146" s="73"/>
      <c r="N146" s="73"/>
      <c r="O146" s="73"/>
      <c r="P146" s="73"/>
      <c r="Q146" s="73"/>
      <c r="R146" s="73"/>
      <c r="S146" s="73"/>
      <c r="T146" s="138"/>
      <c r="U146" s="138"/>
      <c r="V146" s="138"/>
      <c r="W146" s="5"/>
    </row>
    <row r="147" spans="1:23" ht="69" customHeight="1">
      <c r="A147" s="70">
        <v>17</v>
      </c>
      <c r="B147" s="48" t="s">
        <v>139</v>
      </c>
      <c r="C147" s="3"/>
      <c r="D147" s="73">
        <v>1.342309</v>
      </c>
      <c r="E147" s="100"/>
      <c r="F147" s="73">
        <f t="shared" si="8"/>
        <v>0.02684618</v>
      </c>
      <c r="G147" s="100"/>
      <c r="H147" s="73">
        <f t="shared" si="9"/>
        <v>0.40269269999999996</v>
      </c>
      <c r="I147" s="100"/>
      <c r="J147" s="73">
        <f t="shared" si="10"/>
        <v>0.61746214</v>
      </c>
      <c r="K147" s="100"/>
      <c r="L147" s="73">
        <f t="shared" si="11"/>
        <v>0.29530797999999997</v>
      </c>
      <c r="M147" s="73"/>
      <c r="N147" s="73"/>
      <c r="O147" s="73"/>
      <c r="P147" s="73"/>
      <c r="Q147" s="73"/>
      <c r="R147" s="73"/>
      <c r="S147" s="73"/>
      <c r="T147" s="138"/>
      <c r="U147" s="138"/>
      <c r="V147" s="138"/>
      <c r="W147" s="5"/>
    </row>
    <row r="148" spans="1:23" ht="83.25" customHeight="1">
      <c r="A148" s="70">
        <v>18</v>
      </c>
      <c r="B148" s="48" t="s">
        <v>140</v>
      </c>
      <c r="C148" s="3"/>
      <c r="D148" s="73">
        <v>3.6563362</v>
      </c>
      <c r="E148" s="100"/>
      <c r="F148" s="73">
        <f t="shared" si="8"/>
        <v>0.073126724</v>
      </c>
      <c r="G148" s="100"/>
      <c r="H148" s="73">
        <f t="shared" si="9"/>
        <v>1.09690086</v>
      </c>
      <c r="I148" s="100"/>
      <c r="J148" s="73">
        <f t="shared" si="10"/>
        <v>1.6819146520000001</v>
      </c>
      <c r="K148" s="100"/>
      <c r="L148" s="73">
        <f t="shared" si="11"/>
        <v>0.8043939640000001</v>
      </c>
      <c r="M148" s="73"/>
      <c r="N148" s="73"/>
      <c r="O148" s="73"/>
      <c r="P148" s="73"/>
      <c r="Q148" s="73"/>
      <c r="R148" s="73"/>
      <c r="S148" s="73"/>
      <c r="T148" s="138"/>
      <c r="U148" s="138"/>
      <c r="V148" s="138"/>
      <c r="W148" s="5"/>
    </row>
    <row r="149" spans="1:23" ht="15.75">
      <c r="A149" s="70">
        <v>19</v>
      </c>
      <c r="B149" s="68" t="s">
        <v>333</v>
      </c>
      <c r="C149" s="3"/>
      <c r="D149" s="73">
        <v>0</v>
      </c>
      <c r="E149" s="100"/>
      <c r="F149" s="73"/>
      <c r="G149" s="100"/>
      <c r="H149" s="73"/>
      <c r="I149" s="100"/>
      <c r="J149" s="73"/>
      <c r="K149" s="100"/>
      <c r="L149" s="73"/>
      <c r="M149" s="73"/>
      <c r="N149" s="73"/>
      <c r="O149" s="73"/>
      <c r="P149" s="73"/>
      <c r="Q149" s="73"/>
      <c r="R149" s="73"/>
      <c r="S149" s="73"/>
      <c r="T149" s="138"/>
      <c r="U149" s="138"/>
      <c r="V149" s="138"/>
      <c r="W149" s="5"/>
    </row>
    <row r="150" spans="1:23" ht="93.75" customHeight="1">
      <c r="A150" s="70">
        <v>20</v>
      </c>
      <c r="B150" s="48" t="s">
        <v>141</v>
      </c>
      <c r="C150" s="3"/>
      <c r="D150" s="73">
        <v>12.2317502</v>
      </c>
      <c r="E150" s="100"/>
      <c r="F150" s="73">
        <f t="shared" si="8"/>
        <v>0.24463500400000002</v>
      </c>
      <c r="G150" s="100"/>
      <c r="H150" s="73">
        <f t="shared" si="9"/>
        <v>3.66952506</v>
      </c>
      <c r="I150" s="100"/>
      <c r="J150" s="73">
        <f t="shared" si="10"/>
        <v>5.626605092</v>
      </c>
      <c r="K150" s="100"/>
      <c r="L150" s="73">
        <f t="shared" si="11"/>
        <v>2.690985044</v>
      </c>
      <c r="M150" s="73"/>
      <c r="N150" s="73"/>
      <c r="O150" s="73"/>
      <c r="P150" s="73"/>
      <c r="Q150" s="73"/>
      <c r="R150" s="73"/>
      <c r="S150" s="73"/>
      <c r="T150" s="138"/>
      <c r="U150" s="138"/>
      <c r="V150" s="138"/>
      <c r="W150" s="5"/>
    </row>
    <row r="151" spans="1:23" ht="15.75">
      <c r="A151" s="70">
        <v>21</v>
      </c>
      <c r="B151" s="68" t="s">
        <v>159</v>
      </c>
      <c r="C151" s="3"/>
      <c r="D151" s="73">
        <v>0</v>
      </c>
      <c r="E151" s="100"/>
      <c r="F151" s="73"/>
      <c r="G151" s="100"/>
      <c r="H151" s="73"/>
      <c r="I151" s="100"/>
      <c r="J151" s="73"/>
      <c r="K151" s="100"/>
      <c r="L151" s="73"/>
      <c r="M151" s="73"/>
      <c r="N151" s="73"/>
      <c r="O151" s="73"/>
      <c r="P151" s="73"/>
      <c r="Q151" s="73"/>
      <c r="R151" s="73"/>
      <c r="S151" s="73"/>
      <c r="T151" s="138"/>
      <c r="U151" s="138"/>
      <c r="V151" s="138"/>
      <c r="W151" s="5"/>
    </row>
    <row r="152" spans="1:23" ht="76.5" customHeight="1">
      <c r="A152" s="70">
        <v>22</v>
      </c>
      <c r="B152" s="48" t="s">
        <v>160</v>
      </c>
      <c r="C152" s="3"/>
      <c r="D152" s="73">
        <v>8.0532994</v>
      </c>
      <c r="E152" s="100"/>
      <c r="F152" s="73">
        <f t="shared" si="8"/>
        <v>0.16106598800000002</v>
      </c>
      <c r="G152" s="100"/>
      <c r="H152" s="73">
        <f t="shared" si="9"/>
        <v>2.41598982</v>
      </c>
      <c r="I152" s="100"/>
      <c r="J152" s="73">
        <f t="shared" si="10"/>
        <v>3.7045177240000005</v>
      </c>
      <c r="K152" s="100"/>
      <c r="L152" s="73">
        <f t="shared" si="11"/>
        <v>1.771725868</v>
      </c>
      <c r="M152" s="73"/>
      <c r="N152" s="73"/>
      <c r="O152" s="73"/>
      <c r="P152" s="73"/>
      <c r="Q152" s="73"/>
      <c r="R152" s="73"/>
      <c r="S152" s="73"/>
      <c r="T152" s="138"/>
      <c r="U152" s="138"/>
      <c r="V152" s="138"/>
      <c r="W152" s="5"/>
    </row>
    <row r="153" spans="1:23" ht="62.25" customHeight="1">
      <c r="A153" s="70">
        <v>23</v>
      </c>
      <c r="B153" s="48" t="s">
        <v>161</v>
      </c>
      <c r="C153" s="3"/>
      <c r="D153" s="73">
        <v>8.0532994</v>
      </c>
      <c r="E153" s="100"/>
      <c r="F153" s="73">
        <f t="shared" si="8"/>
        <v>0.16106598800000002</v>
      </c>
      <c r="G153" s="100"/>
      <c r="H153" s="73">
        <f t="shared" si="9"/>
        <v>2.41598982</v>
      </c>
      <c r="I153" s="100"/>
      <c r="J153" s="73">
        <f t="shared" si="10"/>
        <v>3.7045177240000005</v>
      </c>
      <c r="K153" s="100"/>
      <c r="L153" s="73">
        <f t="shared" si="11"/>
        <v>1.771725868</v>
      </c>
      <c r="M153" s="73"/>
      <c r="N153" s="73"/>
      <c r="O153" s="73"/>
      <c r="P153" s="73"/>
      <c r="Q153" s="73"/>
      <c r="R153" s="73"/>
      <c r="S153" s="73"/>
      <c r="T153" s="138"/>
      <c r="U153" s="138"/>
      <c r="V153" s="138"/>
      <c r="W153" s="5"/>
    </row>
    <row r="154" spans="1:23" ht="15.75">
      <c r="A154" s="70">
        <v>24</v>
      </c>
      <c r="B154" s="68" t="s">
        <v>117</v>
      </c>
      <c r="C154" s="3"/>
      <c r="D154" s="73">
        <v>0</v>
      </c>
      <c r="E154" s="100"/>
      <c r="F154" s="73"/>
      <c r="G154" s="100"/>
      <c r="H154" s="73"/>
      <c r="I154" s="100"/>
      <c r="J154" s="73"/>
      <c r="K154" s="100"/>
      <c r="L154" s="73"/>
      <c r="M154" s="73"/>
      <c r="N154" s="73"/>
      <c r="O154" s="73"/>
      <c r="P154" s="73"/>
      <c r="Q154" s="73"/>
      <c r="R154" s="73"/>
      <c r="S154" s="73"/>
      <c r="T154" s="138"/>
      <c r="U154" s="138"/>
      <c r="V154" s="138"/>
      <c r="W154" s="5"/>
    </row>
    <row r="155" spans="1:23" ht="88.5" customHeight="1">
      <c r="A155" s="70">
        <v>25</v>
      </c>
      <c r="B155" s="48" t="s">
        <v>142</v>
      </c>
      <c r="C155" s="3"/>
      <c r="D155" s="73">
        <v>6.523677199999999</v>
      </c>
      <c r="E155" s="100"/>
      <c r="F155" s="73">
        <f t="shared" si="8"/>
        <v>0.13047354399999997</v>
      </c>
      <c r="G155" s="100"/>
      <c r="H155" s="73">
        <f t="shared" si="9"/>
        <v>1.9571031599999995</v>
      </c>
      <c r="I155" s="100"/>
      <c r="J155" s="73">
        <f t="shared" si="10"/>
        <v>3.0008915119999995</v>
      </c>
      <c r="K155" s="100"/>
      <c r="L155" s="73">
        <f t="shared" si="11"/>
        <v>1.4352089839999997</v>
      </c>
      <c r="M155" s="73"/>
      <c r="N155" s="73"/>
      <c r="O155" s="73"/>
      <c r="P155" s="73"/>
      <c r="Q155" s="73"/>
      <c r="R155" s="73"/>
      <c r="S155" s="73"/>
      <c r="T155" s="138"/>
      <c r="U155" s="138"/>
      <c r="V155" s="138"/>
      <c r="W155" s="5"/>
    </row>
    <row r="156" spans="1:23" ht="75.75" customHeight="1">
      <c r="A156" s="70">
        <v>26</v>
      </c>
      <c r="B156" s="48" t="s">
        <v>143</v>
      </c>
      <c r="C156" s="3"/>
      <c r="D156" s="73">
        <v>5.9059235999999995</v>
      </c>
      <c r="E156" s="100"/>
      <c r="F156" s="73">
        <f t="shared" si="8"/>
        <v>0.11811847199999999</v>
      </c>
      <c r="G156" s="100"/>
      <c r="H156" s="73">
        <f t="shared" si="9"/>
        <v>1.77177708</v>
      </c>
      <c r="I156" s="100"/>
      <c r="J156" s="73">
        <f t="shared" si="10"/>
        <v>2.716724856</v>
      </c>
      <c r="K156" s="100"/>
      <c r="L156" s="73">
        <f t="shared" si="11"/>
        <v>1.299303192</v>
      </c>
      <c r="M156" s="73"/>
      <c r="N156" s="73"/>
      <c r="O156" s="73"/>
      <c r="P156" s="73"/>
      <c r="Q156" s="73"/>
      <c r="R156" s="73"/>
      <c r="S156" s="73"/>
      <c r="T156" s="138"/>
      <c r="U156" s="138"/>
      <c r="V156" s="138"/>
      <c r="W156" s="5"/>
    </row>
    <row r="157" spans="1:23" ht="15.75">
      <c r="A157" s="12" t="s">
        <v>20</v>
      </c>
      <c r="B157" s="138"/>
      <c r="C157" s="3"/>
      <c r="D157" s="3"/>
      <c r="E157" s="100"/>
      <c r="F157" s="73"/>
      <c r="G157" s="100"/>
      <c r="H157" s="100"/>
      <c r="I157" s="100"/>
      <c r="J157" s="100"/>
      <c r="K157" s="100"/>
      <c r="L157" s="73"/>
      <c r="M157" s="73"/>
      <c r="N157" s="73"/>
      <c r="O157" s="73"/>
      <c r="P157" s="73"/>
      <c r="Q157" s="73"/>
      <c r="R157" s="73"/>
      <c r="S157" s="73"/>
      <c r="T157" s="138"/>
      <c r="U157" s="138"/>
      <c r="V157" s="138"/>
      <c r="W157" s="5"/>
    </row>
    <row r="158" spans="1:23" ht="15.75">
      <c r="A158" s="227" t="s">
        <v>26</v>
      </c>
      <c r="B158" s="228"/>
      <c r="C158" s="3"/>
      <c r="D158" s="3"/>
      <c r="E158" s="100"/>
      <c r="F158" s="73"/>
      <c r="G158" s="100"/>
      <c r="H158" s="100"/>
      <c r="I158" s="100"/>
      <c r="J158" s="100"/>
      <c r="K158" s="100"/>
      <c r="L158" s="73"/>
      <c r="M158" s="73"/>
      <c r="N158" s="73"/>
      <c r="O158" s="73"/>
      <c r="P158" s="73"/>
      <c r="Q158" s="73"/>
      <c r="R158" s="73"/>
      <c r="S158" s="73"/>
      <c r="T158" s="138"/>
      <c r="U158" s="138"/>
      <c r="V158" s="138"/>
      <c r="W158" s="5"/>
    </row>
    <row r="159" spans="1:23" ht="31.5">
      <c r="A159" s="26"/>
      <c r="B159" s="137" t="s">
        <v>34</v>
      </c>
      <c r="C159" s="3"/>
      <c r="D159" s="3"/>
      <c r="E159" s="100"/>
      <c r="F159" s="73"/>
      <c r="G159" s="100"/>
      <c r="H159" s="100"/>
      <c r="I159" s="100"/>
      <c r="J159" s="100"/>
      <c r="K159" s="100"/>
      <c r="L159" s="73"/>
      <c r="M159" s="73"/>
      <c r="N159" s="73"/>
      <c r="O159" s="73"/>
      <c r="P159" s="73"/>
      <c r="Q159" s="73"/>
      <c r="R159" s="73"/>
      <c r="S159" s="73"/>
      <c r="T159" s="138"/>
      <c r="U159" s="138"/>
      <c r="V159" s="138"/>
      <c r="W159" s="5"/>
    </row>
    <row r="160" spans="1:23" ht="15.75">
      <c r="A160" s="25">
        <v>1</v>
      </c>
      <c r="B160" s="6" t="s">
        <v>19</v>
      </c>
      <c r="C160" s="3"/>
      <c r="D160" s="3"/>
      <c r="E160" s="100"/>
      <c r="F160" s="73"/>
      <c r="G160" s="100"/>
      <c r="H160" s="100"/>
      <c r="I160" s="100"/>
      <c r="J160" s="100"/>
      <c r="K160" s="100"/>
      <c r="L160" s="73"/>
      <c r="M160" s="73"/>
      <c r="N160" s="73"/>
      <c r="O160" s="73"/>
      <c r="P160" s="73"/>
      <c r="Q160" s="73"/>
      <c r="R160" s="73"/>
      <c r="S160" s="73"/>
      <c r="T160" s="138"/>
      <c r="U160" s="138"/>
      <c r="V160" s="138"/>
      <c r="W160" s="5"/>
    </row>
    <row r="161" spans="1:23" ht="15.75">
      <c r="A161" s="25">
        <v>2</v>
      </c>
      <c r="B161" s="6" t="s">
        <v>21</v>
      </c>
      <c r="C161" s="3"/>
      <c r="D161" s="3"/>
      <c r="E161" s="100"/>
      <c r="F161" s="73"/>
      <c r="G161" s="100"/>
      <c r="H161" s="100"/>
      <c r="I161" s="100"/>
      <c r="J161" s="100"/>
      <c r="K161" s="100"/>
      <c r="L161" s="73"/>
      <c r="M161" s="73"/>
      <c r="N161" s="73"/>
      <c r="O161" s="73"/>
      <c r="P161" s="73"/>
      <c r="Q161" s="73"/>
      <c r="R161" s="73"/>
      <c r="S161" s="73"/>
      <c r="T161" s="138"/>
      <c r="U161" s="138"/>
      <c r="V161" s="138"/>
      <c r="W161" s="5"/>
    </row>
    <row r="162" spans="1:23" ht="16.5" thickBot="1">
      <c r="A162" s="22" t="s">
        <v>20</v>
      </c>
      <c r="B162" s="23"/>
      <c r="C162" s="36"/>
      <c r="D162" s="36"/>
      <c r="E162" s="139"/>
      <c r="F162" s="140"/>
      <c r="G162" s="139"/>
      <c r="H162" s="139"/>
      <c r="I162" s="139"/>
      <c r="J162" s="139"/>
      <c r="K162" s="139"/>
      <c r="L162" s="140"/>
      <c r="M162" s="140"/>
      <c r="N162" s="140"/>
      <c r="O162" s="140"/>
      <c r="P162" s="140"/>
      <c r="Q162" s="140"/>
      <c r="R162" s="140"/>
      <c r="S162" s="140"/>
      <c r="T162" s="23"/>
      <c r="U162" s="23"/>
      <c r="V162" s="23"/>
      <c r="W162" s="24"/>
    </row>
    <row r="163" spans="1:23" ht="15.75">
      <c r="A163" s="21"/>
      <c r="B163" s="21"/>
      <c r="C163" s="18"/>
      <c r="D163" s="18"/>
      <c r="E163" s="106"/>
      <c r="F163" s="18"/>
      <c r="G163" s="106"/>
      <c r="H163" s="106"/>
      <c r="I163" s="106"/>
      <c r="J163" s="106"/>
      <c r="K163" s="106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5.75">
      <c r="A164" s="21"/>
      <c r="B164" s="111" t="s">
        <v>48</v>
      </c>
      <c r="C164" s="113"/>
      <c r="D164" s="21"/>
      <c r="E164" s="105"/>
      <c r="F164" s="21"/>
      <c r="G164" s="105"/>
      <c r="H164" s="105"/>
      <c r="I164" s="105"/>
      <c r="J164" s="105"/>
      <c r="K164" s="105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5.75" customHeight="1">
      <c r="A165" s="21"/>
      <c r="B165" s="218" t="s">
        <v>49</v>
      </c>
      <c r="C165" s="218"/>
      <c r="D165" s="218"/>
      <c r="E165" s="218"/>
      <c r="F165" s="218"/>
      <c r="G165" s="105"/>
      <c r="H165" s="105"/>
      <c r="I165" s="105"/>
      <c r="J165" s="105"/>
      <c r="K165" s="105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5.75">
      <c r="A166" s="18"/>
      <c r="B166" s="1" t="s">
        <v>50</v>
      </c>
      <c r="I166" s="106"/>
      <c r="J166" s="106"/>
      <c r="K166" s="106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5.75">
      <c r="A167" s="18"/>
      <c r="I167" s="106"/>
      <c r="J167" s="106"/>
      <c r="K167" s="106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5.75" customHeight="1">
      <c r="A168" s="18"/>
      <c r="B168" s="225" t="s">
        <v>51</v>
      </c>
      <c r="C168" s="225"/>
      <c r="D168" s="225"/>
      <c r="E168" s="225"/>
      <c r="F168" s="225"/>
      <c r="G168" s="225"/>
      <c r="H168" s="225"/>
      <c r="I168" s="106"/>
      <c r="J168" s="106"/>
      <c r="K168" s="106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5.75">
      <c r="A169" s="18"/>
      <c r="B169" s="7"/>
      <c r="C169" s="18"/>
      <c r="D169" s="18"/>
      <c r="E169" s="106"/>
      <c r="F169" s="18"/>
      <c r="G169" s="106"/>
      <c r="H169" s="106"/>
      <c r="I169" s="106"/>
      <c r="J169" s="106"/>
      <c r="K169" s="106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5.75">
      <c r="A170" s="18"/>
      <c r="B170" s="18"/>
      <c r="C170" s="18"/>
      <c r="D170" s="18"/>
      <c r="E170" s="106"/>
      <c r="F170" s="18"/>
      <c r="G170" s="106"/>
      <c r="H170" s="106"/>
      <c r="I170" s="106"/>
      <c r="J170" s="106"/>
      <c r="K170" s="106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ht="15.75">
      <c r="A171" s="8"/>
    </row>
    <row r="172" spans="1:9" ht="15.75">
      <c r="A172" s="13"/>
      <c r="C172" s="14"/>
      <c r="G172" s="107"/>
      <c r="H172" s="107"/>
      <c r="I172" s="107"/>
    </row>
    <row r="173" spans="2:23" ht="20.25">
      <c r="B173" s="126" t="s">
        <v>149</v>
      </c>
      <c r="C173" s="127"/>
      <c r="D173" s="71"/>
      <c r="E173" s="128"/>
      <c r="F173" s="71"/>
      <c r="G173" s="129" t="s">
        <v>150</v>
      </c>
      <c r="H173" s="128"/>
      <c r="I173" s="130"/>
      <c r="J173" s="123"/>
      <c r="K173" s="123"/>
      <c r="M173" s="19"/>
      <c r="N173" s="37"/>
      <c r="O173" s="37"/>
      <c r="P173" s="37"/>
      <c r="Q173" s="37"/>
      <c r="R173" s="19"/>
      <c r="S173" s="19"/>
      <c r="T173" s="19"/>
      <c r="U173" s="19"/>
      <c r="V173" s="19"/>
      <c r="W173" s="19"/>
    </row>
    <row r="174" spans="1:9" ht="20.25">
      <c r="A174" s="11"/>
      <c r="B174" s="126"/>
      <c r="C174" s="131"/>
      <c r="D174" s="71"/>
      <c r="E174" s="128"/>
      <c r="F174" s="71"/>
      <c r="G174" s="132"/>
      <c r="H174" s="128"/>
      <c r="I174" s="133"/>
    </row>
    <row r="175" spans="2:9" ht="20.25">
      <c r="B175" s="126"/>
      <c r="C175" s="131"/>
      <c r="D175" s="71"/>
      <c r="E175" s="128"/>
      <c r="F175" s="71"/>
      <c r="G175" s="134"/>
      <c r="H175" s="128"/>
      <c r="I175" s="128"/>
    </row>
    <row r="176" spans="2:9" ht="20.25">
      <c r="B176" s="126" t="s">
        <v>339</v>
      </c>
      <c r="C176" s="127"/>
      <c r="D176" s="71"/>
      <c r="E176" s="128"/>
      <c r="F176" s="71"/>
      <c r="G176" s="129" t="s">
        <v>340</v>
      </c>
      <c r="H176" s="128"/>
      <c r="I176" s="128"/>
    </row>
    <row r="177" spans="2:9" ht="20.25">
      <c r="B177" s="126"/>
      <c r="C177" s="131"/>
      <c r="D177" s="71"/>
      <c r="E177" s="128"/>
      <c r="F177" s="71"/>
      <c r="G177" s="134"/>
      <c r="H177" s="128"/>
      <c r="I177" s="128"/>
    </row>
    <row r="178" spans="2:9" ht="20.25">
      <c r="B178" s="126"/>
      <c r="C178" s="131"/>
      <c r="D178" s="71"/>
      <c r="E178" s="128"/>
      <c r="F178" s="71"/>
      <c r="G178" s="134"/>
      <c r="H178" s="128"/>
      <c r="I178" s="128"/>
    </row>
    <row r="179" spans="2:9" ht="20.25">
      <c r="B179" s="126" t="s">
        <v>151</v>
      </c>
      <c r="C179" s="127"/>
      <c r="D179" s="71"/>
      <c r="E179" s="128"/>
      <c r="F179" s="71"/>
      <c r="G179" s="129" t="s">
        <v>152</v>
      </c>
      <c r="H179" s="128"/>
      <c r="I179" s="128"/>
    </row>
  </sheetData>
  <sheetProtection/>
  <mergeCells count="22">
    <mergeCell ref="A6:W6"/>
    <mergeCell ref="A14:A16"/>
    <mergeCell ref="B14:B16"/>
    <mergeCell ref="C14:C16"/>
    <mergeCell ref="D14:M14"/>
    <mergeCell ref="W14:W16"/>
    <mergeCell ref="S15:S16"/>
    <mergeCell ref="R14:R16"/>
    <mergeCell ref="L15:M15"/>
    <mergeCell ref="N14:O15"/>
    <mergeCell ref="U8:W8"/>
    <mergeCell ref="B165:F165"/>
    <mergeCell ref="S14:V14"/>
    <mergeCell ref="P14:Q15"/>
    <mergeCell ref="U15:V15"/>
    <mergeCell ref="B168:H168"/>
    <mergeCell ref="D15:E15"/>
    <mergeCell ref="F15:G15"/>
    <mergeCell ref="H15:I15"/>
    <mergeCell ref="J15:K15"/>
    <mergeCell ref="T15:T16"/>
    <mergeCell ref="A158:B158"/>
  </mergeCells>
  <printOptions/>
  <pageMargins left="0.2362204724409449" right="0.1968503937007874" top="0.54" bottom="0.6" header="0.2362204724409449" footer="0.4"/>
  <pageSetup horizontalDpi="600" verticalDpi="600" orientation="landscape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3"/>
  <sheetViews>
    <sheetView zoomScale="60" zoomScaleNormal="60" zoomScalePageLayoutView="0" workbookViewId="0" topLeftCell="A1">
      <selection activeCell="AD75" sqref="AD75"/>
    </sheetView>
  </sheetViews>
  <sheetFormatPr defaultColWidth="9.00390625" defaultRowHeight="15.75"/>
  <cols>
    <col min="1" max="1" width="4.125" style="1" customWidth="1"/>
    <col min="2" max="2" width="36.875" style="1" bestFit="1" customWidth="1"/>
    <col min="3" max="3" width="8.125" style="1" customWidth="1"/>
    <col min="4" max="4" width="6.50390625" style="1" customWidth="1"/>
    <col min="5" max="5" width="9.125" style="11" customWidth="1"/>
    <col min="6" max="6" width="7.125" style="11" customWidth="1"/>
    <col min="7" max="7" width="7.375" style="11" customWidth="1"/>
    <col min="8" max="8" width="8.25390625" style="1" customWidth="1"/>
    <col min="9" max="9" width="7.375" style="1" customWidth="1"/>
    <col min="10" max="10" width="8.625" style="1" customWidth="1"/>
    <col min="11" max="11" width="7.50390625" style="1" customWidth="1"/>
    <col min="12" max="12" width="7.00390625" style="1" customWidth="1"/>
    <col min="13" max="13" width="4.625" style="1" customWidth="1"/>
    <col min="14" max="14" width="4.00390625" style="1" customWidth="1"/>
    <col min="15" max="15" width="4.125" style="1" customWidth="1"/>
    <col min="16" max="16" width="4.50390625" style="1" customWidth="1"/>
    <col min="17" max="17" width="4.75390625" style="1" customWidth="1"/>
    <col min="18" max="18" width="8.625" style="1" customWidth="1"/>
    <col min="19" max="19" width="7.375" style="1" customWidth="1"/>
    <col min="20" max="20" width="8.375" style="1" customWidth="1"/>
    <col min="21" max="21" width="7.875" style="1" customWidth="1"/>
    <col min="22" max="22" width="6.125" style="1" customWidth="1"/>
    <col min="23" max="23" width="8.00390625" style="1" customWidth="1"/>
    <col min="24" max="24" width="6.00390625" style="1" customWidth="1"/>
    <col min="25" max="25" width="9.125" style="1" customWidth="1"/>
    <col min="26" max="26" width="5.75390625" style="1" customWidth="1"/>
    <col min="27" max="27" width="6.50390625" style="1" customWidth="1"/>
    <col min="28" max="28" width="4.875" style="1" customWidth="1"/>
    <col min="29" max="29" width="7.625" style="1" customWidth="1"/>
    <col min="30" max="30" width="7.375" style="1" customWidth="1"/>
    <col min="31" max="31" width="8.75390625" style="1" customWidth="1"/>
    <col min="32" max="16384" width="9.00390625" style="1" customWidth="1"/>
  </cols>
  <sheetData>
    <row r="1" ht="15.75">
      <c r="AE1" s="2" t="s">
        <v>82</v>
      </c>
    </row>
    <row r="2" ht="15.75">
      <c r="AE2" s="2" t="s">
        <v>42</v>
      </c>
    </row>
    <row r="3" ht="15.75">
      <c r="AE3" s="122" t="s">
        <v>182</v>
      </c>
    </row>
    <row r="4" ht="15.75">
      <c r="AD4" s="2"/>
    </row>
    <row r="6" spans="1:31" ht="43.5" customHeight="1">
      <c r="A6" s="240" t="s">
        <v>356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</row>
    <row r="7" spans="1:31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ht="20.25">
      <c r="AE8" s="86" t="s">
        <v>43</v>
      </c>
    </row>
    <row r="9" spans="27:31" ht="37.5" customHeight="1">
      <c r="AA9" s="251" t="s">
        <v>153</v>
      </c>
      <c r="AB9" s="251"/>
      <c r="AC9" s="251"/>
      <c r="AD9" s="251"/>
      <c r="AE9" s="251"/>
    </row>
    <row r="10" ht="30.75" customHeight="1">
      <c r="AE10" s="120" t="s">
        <v>154</v>
      </c>
    </row>
    <row r="11" spans="30:31" ht="15.75">
      <c r="AD11" s="236" t="s">
        <v>44</v>
      </c>
      <c r="AE11" s="236"/>
    </row>
    <row r="12" ht="15.75">
      <c r="AE12" s="202" t="s">
        <v>354</v>
      </c>
    </row>
    <row r="13" ht="15.75">
      <c r="AE13" s="2" t="s">
        <v>45</v>
      </c>
    </row>
    <row r="15" spans="1:31" ht="22.5" customHeight="1">
      <c r="A15" s="237" t="s">
        <v>7</v>
      </c>
      <c r="B15" s="237" t="s">
        <v>59</v>
      </c>
      <c r="C15" s="245" t="s">
        <v>78</v>
      </c>
      <c r="D15" s="246"/>
      <c r="E15" s="246"/>
      <c r="F15" s="246"/>
      <c r="G15" s="247"/>
      <c r="H15" s="245" t="s">
        <v>79</v>
      </c>
      <c r="I15" s="246"/>
      <c r="J15" s="246"/>
      <c r="K15" s="246"/>
      <c r="L15" s="247"/>
      <c r="M15" s="245" t="s">
        <v>80</v>
      </c>
      <c r="N15" s="246"/>
      <c r="O15" s="246"/>
      <c r="P15" s="246"/>
      <c r="Q15" s="247"/>
      <c r="R15" s="245" t="s">
        <v>81</v>
      </c>
      <c r="S15" s="246"/>
      <c r="T15" s="246"/>
      <c r="U15" s="246"/>
      <c r="V15" s="247"/>
      <c r="W15" s="242" t="s">
        <v>60</v>
      </c>
      <c r="X15" s="243"/>
      <c r="Y15" s="243"/>
      <c r="Z15" s="243"/>
      <c r="AA15" s="243"/>
      <c r="AB15" s="243"/>
      <c r="AC15" s="243"/>
      <c r="AD15" s="243"/>
      <c r="AE15" s="244"/>
    </row>
    <row r="16" spans="1:31" ht="27.75" customHeight="1">
      <c r="A16" s="238"/>
      <c r="B16" s="238"/>
      <c r="C16" s="248"/>
      <c r="D16" s="249"/>
      <c r="E16" s="249"/>
      <c r="F16" s="249"/>
      <c r="G16" s="250"/>
      <c r="H16" s="248"/>
      <c r="I16" s="249"/>
      <c r="J16" s="249"/>
      <c r="K16" s="249"/>
      <c r="L16" s="250"/>
      <c r="M16" s="248"/>
      <c r="N16" s="249"/>
      <c r="O16" s="249"/>
      <c r="P16" s="249"/>
      <c r="Q16" s="250"/>
      <c r="R16" s="248"/>
      <c r="S16" s="249"/>
      <c r="T16" s="249"/>
      <c r="U16" s="249"/>
      <c r="V16" s="250"/>
      <c r="W16" s="242" t="s">
        <v>61</v>
      </c>
      <c r="X16" s="243"/>
      <c r="Y16" s="243"/>
      <c r="Z16" s="244"/>
      <c r="AA16" s="242" t="s">
        <v>62</v>
      </c>
      <c r="AB16" s="243"/>
      <c r="AC16" s="243"/>
      <c r="AD16" s="243"/>
      <c r="AE16" s="244"/>
    </row>
    <row r="17" spans="1:31" ht="169.5" customHeight="1">
      <c r="A17" s="239"/>
      <c r="B17" s="239"/>
      <c r="C17" s="4" t="s">
        <v>71</v>
      </c>
      <c r="D17" s="4" t="s">
        <v>72</v>
      </c>
      <c r="E17" s="4" t="s">
        <v>73</v>
      </c>
      <c r="F17" s="4" t="s">
        <v>74</v>
      </c>
      <c r="G17" s="4" t="s">
        <v>75</v>
      </c>
      <c r="H17" s="4" t="s">
        <v>71</v>
      </c>
      <c r="I17" s="4" t="s">
        <v>72</v>
      </c>
      <c r="J17" s="4" t="s">
        <v>73</v>
      </c>
      <c r="K17" s="4" t="s">
        <v>74</v>
      </c>
      <c r="L17" s="4" t="s">
        <v>75</v>
      </c>
      <c r="M17" s="4" t="s">
        <v>71</v>
      </c>
      <c r="N17" s="4" t="s">
        <v>72</v>
      </c>
      <c r="O17" s="4" t="s">
        <v>73</v>
      </c>
      <c r="P17" s="4" t="s">
        <v>74</v>
      </c>
      <c r="Q17" s="4" t="s">
        <v>75</v>
      </c>
      <c r="R17" s="4" t="s">
        <v>71</v>
      </c>
      <c r="S17" s="4" t="s">
        <v>72</v>
      </c>
      <c r="T17" s="4" t="s">
        <v>73</v>
      </c>
      <c r="U17" s="4" t="s">
        <v>74</v>
      </c>
      <c r="V17" s="4" t="s">
        <v>75</v>
      </c>
      <c r="W17" s="43" t="s">
        <v>63</v>
      </c>
      <c r="X17" s="44" t="s">
        <v>64</v>
      </c>
      <c r="Y17" s="44" t="s">
        <v>65</v>
      </c>
      <c r="Z17" s="44" t="s">
        <v>66</v>
      </c>
      <c r="AA17" s="43" t="s">
        <v>67</v>
      </c>
      <c r="AB17" s="44" t="s">
        <v>64</v>
      </c>
      <c r="AC17" s="43" t="s">
        <v>68</v>
      </c>
      <c r="AD17" s="45" t="s">
        <v>69</v>
      </c>
      <c r="AE17" s="44" t="s">
        <v>70</v>
      </c>
    </row>
    <row r="18" spans="1:31" ht="22.5" customHeight="1">
      <c r="A18" s="114"/>
      <c r="B18" s="114" t="s">
        <v>18</v>
      </c>
      <c r="C18" s="74">
        <f>C19+C126</f>
        <v>299.56036157599993</v>
      </c>
      <c r="D18" s="74">
        <f>D19+D126</f>
        <v>0</v>
      </c>
      <c r="E18" s="74">
        <f>E19+E126</f>
        <v>255.71864157599998</v>
      </c>
      <c r="F18" s="74">
        <f>F19+F126</f>
        <v>43.84172</v>
      </c>
      <c r="G18" s="74">
        <f>G19+G126</f>
        <v>0</v>
      </c>
      <c r="H18" s="102">
        <f>H20</f>
        <v>260.641756818</v>
      </c>
      <c r="I18" s="102">
        <f>I20</f>
        <v>3.6508790300000005</v>
      </c>
      <c r="J18" s="102">
        <f>J20</f>
        <v>214.300468298</v>
      </c>
      <c r="K18" s="102">
        <f>K20</f>
        <v>42.62618</v>
      </c>
      <c r="L18" s="102">
        <f>L20</f>
        <v>0.06422949</v>
      </c>
      <c r="M18" s="100"/>
      <c r="N18" s="100"/>
      <c r="O18" s="100"/>
      <c r="P18" s="100"/>
      <c r="Q18" s="100"/>
      <c r="R18" s="69">
        <f>R20</f>
        <v>424.6358675000001</v>
      </c>
      <c r="S18" s="69">
        <f>S20</f>
        <v>3.19697502</v>
      </c>
      <c r="T18" s="69">
        <f>T20</f>
        <v>373.3799207</v>
      </c>
      <c r="U18" s="69">
        <f>U20</f>
        <v>48.058823</v>
      </c>
      <c r="V18" s="69">
        <f>V20</f>
        <v>0</v>
      </c>
      <c r="W18" s="43"/>
      <c r="X18" s="44"/>
      <c r="Y18" s="44"/>
      <c r="Z18" s="44"/>
      <c r="AA18" s="43"/>
      <c r="AB18" s="44"/>
      <c r="AC18" s="45"/>
      <c r="AD18" s="45"/>
      <c r="AE18" s="44"/>
    </row>
    <row r="19" spans="1:31" ht="36" customHeight="1">
      <c r="A19" s="15">
        <v>1</v>
      </c>
      <c r="B19" s="15" t="s">
        <v>38</v>
      </c>
      <c r="C19" s="74">
        <f aca="true" t="shared" si="0" ref="C19:H19">C20</f>
        <v>270.58161335999995</v>
      </c>
      <c r="D19" s="69">
        <f t="shared" si="0"/>
        <v>0</v>
      </c>
      <c r="E19" s="69">
        <f t="shared" si="0"/>
        <v>226.73989335999997</v>
      </c>
      <c r="F19" s="69">
        <f t="shared" si="0"/>
        <v>43.84172</v>
      </c>
      <c r="G19" s="69">
        <f t="shared" si="0"/>
        <v>0</v>
      </c>
      <c r="H19" s="74">
        <f t="shared" si="0"/>
        <v>260.641756818</v>
      </c>
      <c r="I19" s="74">
        <f>I20</f>
        <v>3.6508790300000005</v>
      </c>
      <c r="J19" s="74">
        <f>J20</f>
        <v>214.300468298</v>
      </c>
      <c r="K19" s="74">
        <f>K20</f>
        <v>42.62618</v>
      </c>
      <c r="L19" s="74">
        <f>L20</f>
        <v>0.06422949</v>
      </c>
      <c r="M19" s="100"/>
      <c r="N19" s="100"/>
      <c r="O19" s="100"/>
      <c r="P19" s="100"/>
      <c r="Q19" s="100"/>
      <c r="R19" s="74">
        <f>R20</f>
        <v>424.6358675000001</v>
      </c>
      <c r="S19" s="74">
        <f>S20</f>
        <v>3.19697502</v>
      </c>
      <c r="T19" s="74">
        <f>T20</f>
        <v>373.3799207</v>
      </c>
      <c r="U19" s="74">
        <f>U20</f>
        <v>48.058823</v>
      </c>
      <c r="V19" s="74">
        <f>V20</f>
        <v>0</v>
      </c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39" customHeight="1">
      <c r="A20" s="39" t="s">
        <v>2</v>
      </c>
      <c r="B20" s="15" t="s">
        <v>35</v>
      </c>
      <c r="C20" s="74">
        <f>SUM(C22:C116)</f>
        <v>270.58161335999995</v>
      </c>
      <c r="D20" s="74">
        <f aca="true" t="shared" si="1" ref="D20:L20">SUM(D22:D116)</f>
        <v>0</v>
      </c>
      <c r="E20" s="74">
        <f t="shared" si="1"/>
        <v>226.73989335999997</v>
      </c>
      <c r="F20" s="74">
        <f t="shared" si="1"/>
        <v>43.84172</v>
      </c>
      <c r="G20" s="74">
        <f t="shared" si="1"/>
        <v>0</v>
      </c>
      <c r="H20" s="74">
        <f t="shared" si="1"/>
        <v>260.641756818</v>
      </c>
      <c r="I20" s="74">
        <f t="shared" si="1"/>
        <v>3.6508790300000005</v>
      </c>
      <c r="J20" s="74">
        <f t="shared" si="1"/>
        <v>214.300468298</v>
      </c>
      <c r="K20" s="74">
        <f t="shared" si="1"/>
        <v>42.62618</v>
      </c>
      <c r="L20" s="74">
        <f t="shared" si="1"/>
        <v>0.06422949</v>
      </c>
      <c r="M20" s="100"/>
      <c r="N20" s="100"/>
      <c r="O20" s="100"/>
      <c r="P20" s="100"/>
      <c r="Q20" s="100"/>
      <c r="R20" s="74">
        <f>SUM(R22:R116)</f>
        <v>424.6358675000001</v>
      </c>
      <c r="S20" s="74">
        <f>SUM(S22:S116)</f>
        <v>3.19697502</v>
      </c>
      <c r="T20" s="74">
        <f>SUM(T22:T116)</f>
        <v>373.3799207</v>
      </c>
      <c r="U20" s="74">
        <f>SUM(U22:U116)</f>
        <v>48.058823</v>
      </c>
      <c r="V20" s="74">
        <f>SUM(V22:V116)</f>
        <v>0</v>
      </c>
      <c r="W20" s="30"/>
      <c r="X20" s="30"/>
      <c r="Y20" s="30"/>
      <c r="Z20" s="57">
        <f>SUM(Z22:Z112)</f>
        <v>5.9</v>
      </c>
      <c r="AA20" s="30"/>
      <c r="AB20" s="30"/>
      <c r="AC20" s="30"/>
      <c r="AD20" s="30"/>
      <c r="AE20" s="57">
        <f>SUM(AE22:AE112)</f>
        <v>128.25000000000003</v>
      </c>
    </row>
    <row r="21" spans="1:31" ht="23.25" customHeight="1">
      <c r="A21" s="12">
        <v>1</v>
      </c>
      <c r="B21" s="64" t="s">
        <v>84</v>
      </c>
      <c r="C21" s="65"/>
      <c r="D21" s="65"/>
      <c r="E21" s="65"/>
      <c r="F21" s="65"/>
      <c r="G21" s="3"/>
      <c r="H21" s="76"/>
      <c r="I21" s="100"/>
      <c r="J21" s="100"/>
      <c r="K21" s="100"/>
      <c r="L21" s="100"/>
      <c r="M21" s="100"/>
      <c r="N21" s="100"/>
      <c r="O21" s="100"/>
      <c r="P21" s="100"/>
      <c r="Q21" s="100"/>
      <c r="R21" s="54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ht="52.5" customHeight="1">
      <c r="A22" s="12">
        <v>2</v>
      </c>
      <c r="B22" s="49" t="s">
        <v>232</v>
      </c>
      <c r="C22" s="73">
        <v>1.1346856399999998</v>
      </c>
      <c r="D22" s="72"/>
      <c r="E22" s="73">
        <v>1.1346856399999998</v>
      </c>
      <c r="F22" s="72"/>
      <c r="G22" s="3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54"/>
      <c r="S22" s="72"/>
      <c r="T22" s="72"/>
      <c r="U22" s="72"/>
      <c r="V22" s="72"/>
      <c r="W22" s="93"/>
      <c r="X22" s="93"/>
      <c r="Y22" s="93"/>
      <c r="Z22" s="94"/>
      <c r="AA22" s="93"/>
      <c r="AB22" s="93"/>
      <c r="AC22" s="94"/>
      <c r="AD22" s="93"/>
      <c r="AE22" s="93"/>
    </row>
    <row r="23" spans="1:31" ht="18.75" customHeight="1">
      <c r="A23" s="12">
        <v>3</v>
      </c>
      <c r="B23" s="81" t="s">
        <v>85</v>
      </c>
      <c r="C23" s="73"/>
      <c r="D23" s="72"/>
      <c r="E23" s="73"/>
      <c r="F23" s="72"/>
      <c r="G23" s="3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54"/>
      <c r="S23" s="72"/>
      <c r="T23" s="72"/>
      <c r="U23" s="72"/>
      <c r="V23" s="72"/>
      <c r="W23" s="72"/>
      <c r="X23" s="30"/>
      <c r="Y23" s="30"/>
      <c r="Z23" s="30"/>
      <c r="AA23" s="30"/>
      <c r="AB23" s="30"/>
      <c r="AC23" s="30"/>
      <c r="AD23" s="30"/>
      <c r="AE23" s="30"/>
    </row>
    <row r="24" spans="1:31" ht="36" customHeight="1">
      <c r="A24" s="12">
        <v>4</v>
      </c>
      <c r="B24" s="49" t="s">
        <v>233</v>
      </c>
      <c r="C24" s="73">
        <v>2.6377956</v>
      </c>
      <c r="D24" s="72"/>
      <c r="E24" s="73">
        <v>2.6377956</v>
      </c>
      <c r="F24" s="72"/>
      <c r="G24" s="3"/>
      <c r="H24" s="100">
        <v>1</v>
      </c>
      <c r="I24" s="100"/>
      <c r="J24" s="100">
        <v>1</v>
      </c>
      <c r="K24" s="100"/>
      <c r="L24" s="100"/>
      <c r="M24" s="100"/>
      <c r="N24" s="100"/>
      <c r="O24" s="100"/>
      <c r="P24" s="100"/>
      <c r="Q24" s="100"/>
      <c r="R24" s="72">
        <v>10.96390156</v>
      </c>
      <c r="S24" s="72"/>
      <c r="T24" s="72">
        <v>10.96390156</v>
      </c>
      <c r="U24" s="72"/>
      <c r="V24" s="72"/>
      <c r="W24" s="54">
        <v>2011</v>
      </c>
      <c r="X24" s="54">
        <v>35</v>
      </c>
      <c r="Y24" s="52" t="s">
        <v>146</v>
      </c>
      <c r="Z24" s="54">
        <v>0.25</v>
      </c>
      <c r="AA24" s="54">
        <v>2011</v>
      </c>
      <c r="AB24" s="54">
        <v>35</v>
      </c>
      <c r="AC24" s="52" t="s">
        <v>337</v>
      </c>
      <c r="AD24" s="54" t="s">
        <v>144</v>
      </c>
      <c r="AE24" s="54">
        <v>4.66</v>
      </c>
    </row>
    <row r="25" spans="1:31" ht="69" customHeight="1">
      <c r="A25" s="12">
        <v>5</v>
      </c>
      <c r="B25" s="49" t="s">
        <v>234</v>
      </c>
      <c r="C25" s="73">
        <v>3.6123339999999997</v>
      </c>
      <c r="D25" s="72"/>
      <c r="E25" s="73">
        <v>3.6123339999999997</v>
      </c>
      <c r="F25" s="72"/>
      <c r="G25" s="3"/>
      <c r="H25" s="100">
        <v>14.13383</v>
      </c>
      <c r="I25" s="100"/>
      <c r="J25" s="100">
        <v>14.13383</v>
      </c>
      <c r="K25" s="100"/>
      <c r="L25" s="100"/>
      <c r="M25" s="100"/>
      <c r="N25" s="100"/>
      <c r="O25" s="100"/>
      <c r="P25" s="100"/>
      <c r="Q25" s="100"/>
      <c r="R25" s="72"/>
      <c r="S25" s="72"/>
      <c r="T25" s="72"/>
      <c r="U25" s="72"/>
      <c r="V25" s="72"/>
      <c r="W25" s="93"/>
      <c r="X25" s="93"/>
      <c r="Y25" s="94"/>
      <c r="Z25" s="93"/>
      <c r="AA25" s="93"/>
      <c r="AB25" s="93"/>
      <c r="AC25" s="94"/>
      <c r="AD25" s="93"/>
      <c r="AE25" s="93"/>
    </row>
    <row r="26" spans="1:31" ht="22.5" customHeight="1">
      <c r="A26" s="12">
        <v>6</v>
      </c>
      <c r="B26" s="81" t="s">
        <v>86</v>
      </c>
      <c r="C26" s="73"/>
      <c r="D26" s="72"/>
      <c r="E26" s="73"/>
      <c r="F26" s="72"/>
      <c r="G26" s="3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54"/>
      <c r="S26" s="72"/>
      <c r="T26" s="72"/>
      <c r="U26" s="72"/>
      <c r="V26" s="72"/>
      <c r="W26" s="72"/>
      <c r="X26" s="30"/>
      <c r="Y26" s="52"/>
      <c r="Z26" s="30"/>
      <c r="AA26" s="30"/>
      <c r="AB26" s="30"/>
      <c r="AC26" s="30"/>
      <c r="AD26" s="30"/>
      <c r="AE26" s="30"/>
    </row>
    <row r="27" spans="1:31" ht="45" customHeight="1">
      <c r="A27" s="12">
        <v>7</v>
      </c>
      <c r="B27" s="49" t="s">
        <v>87</v>
      </c>
      <c r="C27" s="73">
        <v>0.5521691999999999</v>
      </c>
      <c r="D27" s="72"/>
      <c r="E27" s="73">
        <v>0.5521691999999999</v>
      </c>
      <c r="F27" s="72"/>
      <c r="G27" s="3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72"/>
      <c r="S27" s="72"/>
      <c r="T27" s="72"/>
      <c r="U27" s="72"/>
      <c r="V27" s="72"/>
      <c r="W27" s="72"/>
      <c r="X27" s="30"/>
      <c r="Y27" s="52"/>
      <c r="Z27" s="30"/>
      <c r="AA27" s="30"/>
      <c r="AB27" s="30"/>
      <c r="AC27" s="30"/>
      <c r="AD27" s="30"/>
      <c r="AE27" s="30"/>
    </row>
    <row r="28" spans="1:31" ht="18.75" customHeight="1">
      <c r="A28" s="12">
        <v>8</v>
      </c>
      <c r="B28" s="81" t="s">
        <v>88</v>
      </c>
      <c r="C28" s="73"/>
      <c r="D28" s="72"/>
      <c r="E28" s="73"/>
      <c r="F28" s="72"/>
      <c r="G28" s="3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72"/>
      <c r="S28" s="72"/>
      <c r="T28" s="72"/>
      <c r="U28" s="72"/>
      <c r="V28" s="72"/>
      <c r="W28" s="72"/>
      <c r="X28" s="30"/>
      <c r="Y28" s="52"/>
      <c r="Z28" s="30"/>
      <c r="AA28" s="30"/>
      <c r="AB28" s="30"/>
      <c r="AC28" s="30"/>
      <c r="AD28" s="30"/>
      <c r="AE28" s="30"/>
    </row>
    <row r="29" spans="1:31" ht="57" customHeight="1">
      <c r="A29" s="12">
        <v>9</v>
      </c>
      <c r="B29" s="49" t="s">
        <v>235</v>
      </c>
      <c r="C29" s="73">
        <v>0.835912</v>
      </c>
      <c r="D29" s="72"/>
      <c r="E29" s="73">
        <v>0.835912</v>
      </c>
      <c r="F29" s="72"/>
      <c r="G29" s="3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72"/>
      <c r="S29" s="72"/>
      <c r="T29" s="72"/>
      <c r="U29" s="72"/>
      <c r="V29" s="72"/>
      <c r="W29" s="72"/>
      <c r="X29" s="30"/>
      <c r="Y29" s="52"/>
      <c r="Z29" s="30"/>
      <c r="AA29" s="30"/>
      <c r="AB29" s="30"/>
      <c r="AC29" s="30"/>
      <c r="AD29" s="30"/>
      <c r="AE29" s="54"/>
    </row>
    <row r="30" spans="1:31" ht="42.75" customHeight="1">
      <c r="A30" s="12">
        <v>10</v>
      </c>
      <c r="B30" s="49" t="s">
        <v>236</v>
      </c>
      <c r="C30" s="73">
        <v>1.32440132</v>
      </c>
      <c r="D30" s="72"/>
      <c r="E30" s="73">
        <v>1.32440132</v>
      </c>
      <c r="F30" s="72"/>
      <c r="G30" s="3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72">
        <v>6.30569344</v>
      </c>
      <c r="S30" s="72"/>
      <c r="T30" s="72">
        <v>6.30569344</v>
      </c>
      <c r="U30" s="72"/>
      <c r="V30" s="72"/>
      <c r="W30" s="72"/>
      <c r="X30" s="30"/>
      <c r="Y30" s="52"/>
      <c r="Z30" s="30"/>
      <c r="AA30" s="54">
        <v>2011</v>
      </c>
      <c r="AB30" s="54">
        <v>35</v>
      </c>
      <c r="AC30" s="52" t="s">
        <v>337</v>
      </c>
      <c r="AD30" s="54" t="s">
        <v>144</v>
      </c>
      <c r="AE30" s="54">
        <v>2.5</v>
      </c>
    </row>
    <row r="31" spans="1:31" ht="37.5" customHeight="1">
      <c r="A31" s="12">
        <v>11</v>
      </c>
      <c r="B31" s="82" t="s">
        <v>237</v>
      </c>
      <c r="C31" s="73">
        <v>1.9599799999999998</v>
      </c>
      <c r="D31" s="72"/>
      <c r="E31" s="73">
        <v>1.9599799999999998</v>
      </c>
      <c r="F31" s="72"/>
      <c r="G31" s="3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72">
        <v>7.54066964</v>
      </c>
      <c r="S31" s="72"/>
      <c r="T31" s="72">
        <v>7.54066964</v>
      </c>
      <c r="U31" s="72"/>
      <c r="V31" s="72"/>
      <c r="W31" s="54">
        <v>2011</v>
      </c>
      <c r="X31" s="54">
        <v>35</v>
      </c>
      <c r="Y31" s="52" t="s">
        <v>147</v>
      </c>
      <c r="Z31" s="54">
        <v>0.4</v>
      </c>
      <c r="AA31" s="54">
        <v>2011</v>
      </c>
      <c r="AB31" s="54">
        <v>35</v>
      </c>
      <c r="AC31" s="52" t="s">
        <v>337</v>
      </c>
      <c r="AD31" s="54" t="s">
        <v>144</v>
      </c>
      <c r="AE31" s="55">
        <v>3.41</v>
      </c>
    </row>
    <row r="32" spans="1:31" ht="20.25" customHeight="1">
      <c r="A32" s="12">
        <v>12</v>
      </c>
      <c r="B32" s="81" t="s">
        <v>89</v>
      </c>
      <c r="C32" s="73"/>
      <c r="D32" s="72"/>
      <c r="E32" s="73"/>
      <c r="F32" s="72"/>
      <c r="G32" s="3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72"/>
      <c r="S32" s="72"/>
      <c r="T32" s="72"/>
      <c r="U32" s="72"/>
      <c r="V32" s="72"/>
      <c r="W32" s="72"/>
      <c r="X32" s="30"/>
      <c r="Y32" s="52"/>
      <c r="Z32" s="30"/>
      <c r="AA32" s="30"/>
      <c r="AB32" s="30"/>
      <c r="AC32" s="30"/>
      <c r="AD32" s="30"/>
      <c r="AE32" s="54"/>
    </row>
    <row r="33" spans="1:31" ht="51.75" customHeight="1">
      <c r="A33" s="12">
        <v>13</v>
      </c>
      <c r="B33" s="85" t="s">
        <v>238</v>
      </c>
      <c r="C33" s="73">
        <v>1.3463894399999998</v>
      </c>
      <c r="D33" s="72"/>
      <c r="E33" s="73">
        <v>1.3463894399999998</v>
      </c>
      <c r="F33" s="72"/>
      <c r="G33" s="3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72"/>
      <c r="S33" s="72"/>
      <c r="T33" s="72"/>
      <c r="U33" s="72"/>
      <c r="V33" s="72"/>
      <c r="W33" s="93"/>
      <c r="X33" s="93"/>
      <c r="Y33" s="94"/>
      <c r="Z33" s="93"/>
      <c r="AA33" s="93"/>
      <c r="AB33" s="93"/>
      <c r="AC33" s="94"/>
      <c r="AD33" s="93"/>
      <c r="AE33" s="216"/>
    </row>
    <row r="34" spans="1:31" ht="56.25" customHeight="1">
      <c r="A34" s="12">
        <v>14</v>
      </c>
      <c r="B34" s="50" t="s">
        <v>240</v>
      </c>
      <c r="C34" s="73">
        <v>1.4740088</v>
      </c>
      <c r="D34" s="72"/>
      <c r="E34" s="73">
        <v>1.4740088</v>
      </c>
      <c r="F34" s="72"/>
      <c r="G34" s="3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72"/>
      <c r="S34" s="72"/>
      <c r="T34" s="72"/>
      <c r="U34" s="72"/>
      <c r="V34" s="72"/>
      <c r="W34" s="93"/>
      <c r="X34" s="93"/>
      <c r="Y34" s="94"/>
      <c r="Z34" s="93"/>
      <c r="AA34" s="93"/>
      <c r="AB34" s="93"/>
      <c r="AC34" s="94"/>
      <c r="AD34" s="93"/>
      <c r="AE34" s="93"/>
    </row>
    <row r="35" spans="1:31" ht="65.25" customHeight="1">
      <c r="A35" s="12">
        <v>15</v>
      </c>
      <c r="B35" s="84" t="s">
        <v>241</v>
      </c>
      <c r="C35" s="73">
        <v>1.5950083599999998</v>
      </c>
      <c r="D35" s="72"/>
      <c r="E35" s="73">
        <v>1.5950083599999998</v>
      </c>
      <c r="F35" s="72"/>
      <c r="G35" s="3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54"/>
      <c r="S35" s="72"/>
      <c r="T35" s="135"/>
      <c r="U35" s="72"/>
      <c r="V35" s="72"/>
      <c r="W35" s="93"/>
      <c r="X35" s="93"/>
      <c r="Y35" s="94"/>
      <c r="Z35" s="93"/>
      <c r="AA35" s="93"/>
      <c r="AB35" s="93"/>
      <c r="AC35" s="94"/>
      <c r="AD35" s="93"/>
      <c r="AE35" s="93"/>
    </row>
    <row r="36" spans="1:31" ht="48.75" customHeight="1">
      <c r="A36" s="12">
        <v>16</v>
      </c>
      <c r="B36" s="84" t="s">
        <v>242</v>
      </c>
      <c r="C36" s="73">
        <v>4.685987679999999</v>
      </c>
      <c r="D36" s="72"/>
      <c r="E36" s="73">
        <v>4.685987679999999</v>
      </c>
      <c r="F36" s="72"/>
      <c r="G36" s="3"/>
      <c r="H36" s="100">
        <v>9.717015949999999</v>
      </c>
      <c r="I36" s="100"/>
      <c r="J36" s="100">
        <v>9.717015949999999</v>
      </c>
      <c r="K36" s="100"/>
      <c r="L36" s="100"/>
      <c r="M36" s="100"/>
      <c r="N36" s="100"/>
      <c r="O36" s="100"/>
      <c r="P36" s="100"/>
      <c r="Q36" s="100"/>
      <c r="R36" s="72"/>
      <c r="S36" s="72"/>
      <c r="T36" s="136"/>
      <c r="U36" s="72"/>
      <c r="V36" s="72"/>
      <c r="W36" s="125"/>
      <c r="X36" s="217"/>
      <c r="Y36" s="94"/>
      <c r="Z36" s="217"/>
      <c r="AA36" s="93"/>
      <c r="AB36" s="93"/>
      <c r="AC36" s="94"/>
      <c r="AD36" s="93"/>
      <c r="AE36" s="93"/>
    </row>
    <row r="37" spans="1:31" ht="48" customHeight="1">
      <c r="A37" s="12">
        <v>17</v>
      </c>
      <c r="B37" s="84" t="s">
        <v>239</v>
      </c>
      <c r="C37" s="73">
        <v>3.284589</v>
      </c>
      <c r="D37" s="72"/>
      <c r="E37" s="73">
        <v>3.284589</v>
      </c>
      <c r="F37" s="72"/>
      <c r="G37" s="3"/>
      <c r="H37" s="100">
        <v>6.700249360000001</v>
      </c>
      <c r="I37" s="100"/>
      <c r="J37" s="100">
        <v>6.700249360000001</v>
      </c>
      <c r="K37" s="100"/>
      <c r="L37" s="100"/>
      <c r="M37" s="100"/>
      <c r="N37" s="100"/>
      <c r="O37" s="100"/>
      <c r="P37" s="100"/>
      <c r="Q37" s="100"/>
      <c r="R37" s="72">
        <v>13.4004989</v>
      </c>
      <c r="S37" s="72"/>
      <c r="T37" s="72">
        <v>13.4004989</v>
      </c>
      <c r="U37" s="72"/>
      <c r="V37" s="72"/>
      <c r="W37" s="72"/>
      <c r="X37" s="30"/>
      <c r="Y37" s="52"/>
      <c r="Z37" s="30"/>
      <c r="AA37" s="93">
        <v>2011</v>
      </c>
      <c r="AB37" s="93">
        <v>35</v>
      </c>
      <c r="AC37" s="94" t="s">
        <v>357</v>
      </c>
      <c r="AD37" s="93" t="s">
        <v>144</v>
      </c>
      <c r="AE37" s="55">
        <v>7</v>
      </c>
    </row>
    <row r="38" spans="1:31" ht="41.25" customHeight="1">
      <c r="A38" s="12">
        <v>18</v>
      </c>
      <c r="B38" s="87" t="s">
        <v>304</v>
      </c>
      <c r="C38" s="73">
        <v>0.563199604</v>
      </c>
      <c r="D38" s="72"/>
      <c r="E38" s="73">
        <v>0.563199604</v>
      </c>
      <c r="F38" s="72"/>
      <c r="G38" s="3"/>
      <c r="H38" s="100">
        <v>1.0394839200000001</v>
      </c>
      <c r="I38" s="72"/>
      <c r="J38" s="100">
        <v>1.0394839200000001</v>
      </c>
      <c r="K38" s="100"/>
      <c r="L38" s="100"/>
      <c r="M38" s="100"/>
      <c r="N38" s="100"/>
      <c r="O38" s="100"/>
      <c r="P38" s="100"/>
      <c r="Q38" s="100"/>
      <c r="R38" s="72"/>
      <c r="S38" s="72"/>
      <c r="T38" s="72"/>
      <c r="U38" s="72"/>
      <c r="V38" s="72"/>
      <c r="W38" s="72"/>
      <c r="X38" s="30"/>
      <c r="Y38" s="52"/>
      <c r="Z38" s="30"/>
      <c r="AA38" s="93"/>
      <c r="AB38" s="93"/>
      <c r="AC38" s="94"/>
      <c r="AD38" s="93"/>
      <c r="AE38" s="93"/>
    </row>
    <row r="39" spans="1:31" ht="15.75">
      <c r="A39" s="12">
        <v>19</v>
      </c>
      <c r="B39" s="89" t="s">
        <v>90</v>
      </c>
      <c r="C39" s="73"/>
      <c r="D39" s="72"/>
      <c r="E39" s="73"/>
      <c r="F39" s="72"/>
      <c r="G39" s="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72"/>
      <c r="S39" s="72"/>
      <c r="T39" s="72"/>
      <c r="U39" s="72"/>
      <c r="V39" s="72"/>
      <c r="W39" s="72"/>
      <c r="X39" s="30"/>
      <c r="Y39" s="52"/>
      <c r="Z39" s="30"/>
      <c r="AA39" s="30"/>
      <c r="AB39" s="30"/>
      <c r="AC39" s="30"/>
      <c r="AD39" s="30"/>
      <c r="AE39" s="30"/>
    </row>
    <row r="40" spans="1:31" ht="31.5">
      <c r="A40" s="12">
        <v>20</v>
      </c>
      <c r="B40" s="48" t="s">
        <v>306</v>
      </c>
      <c r="C40" s="73">
        <v>1.8391881199999998</v>
      </c>
      <c r="D40" s="72"/>
      <c r="E40" s="73">
        <v>1.8391881199999998</v>
      </c>
      <c r="F40" s="72"/>
      <c r="G40" s="3"/>
      <c r="H40" s="100">
        <v>4.1791712</v>
      </c>
      <c r="I40" s="100"/>
      <c r="J40" s="100">
        <v>4.1791712</v>
      </c>
      <c r="K40" s="100"/>
      <c r="L40" s="100"/>
      <c r="M40" s="100"/>
      <c r="N40" s="100"/>
      <c r="O40" s="100"/>
      <c r="P40" s="100"/>
      <c r="Q40" s="100"/>
      <c r="R40" s="72"/>
      <c r="S40" s="72"/>
      <c r="T40" s="72"/>
      <c r="U40" s="72"/>
      <c r="V40" s="72"/>
      <c r="W40" s="93"/>
      <c r="X40" s="93"/>
      <c r="Y40" s="94"/>
      <c r="Z40" s="93"/>
      <c r="AA40" s="93"/>
      <c r="AB40" s="93"/>
      <c r="AC40" s="94"/>
      <c r="AD40" s="93"/>
      <c r="AE40" s="93"/>
    </row>
    <row r="41" spans="1:31" ht="15.75">
      <c r="A41" s="12">
        <v>21</v>
      </c>
      <c r="B41" s="89" t="s">
        <v>158</v>
      </c>
      <c r="C41" s="73"/>
      <c r="D41" s="72"/>
      <c r="E41" s="73"/>
      <c r="F41" s="72"/>
      <c r="G41" s="3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72"/>
      <c r="S41" s="72"/>
      <c r="T41" s="72"/>
      <c r="U41" s="72"/>
      <c r="V41" s="72"/>
      <c r="W41" s="72"/>
      <c r="X41" s="30"/>
      <c r="Y41" s="52"/>
      <c r="Z41" s="30"/>
      <c r="AA41" s="30"/>
      <c r="AB41" s="30"/>
      <c r="AC41" s="30"/>
      <c r="AD41" s="30"/>
      <c r="AE41" s="30"/>
    </row>
    <row r="42" spans="1:31" ht="93" customHeight="1">
      <c r="A42" s="12">
        <v>22</v>
      </c>
      <c r="B42" s="47" t="s">
        <v>243</v>
      </c>
      <c r="C42" s="73">
        <v>1.23200968</v>
      </c>
      <c r="D42" s="72"/>
      <c r="E42" s="73">
        <v>1.23200968</v>
      </c>
      <c r="F42" s="72"/>
      <c r="G42" s="3"/>
      <c r="H42" s="100">
        <v>2.81672136</v>
      </c>
      <c r="I42" s="100"/>
      <c r="J42" s="100">
        <v>2.81672136</v>
      </c>
      <c r="K42" s="100"/>
      <c r="L42" s="100"/>
      <c r="M42" s="100"/>
      <c r="N42" s="100"/>
      <c r="O42" s="100"/>
      <c r="P42" s="100"/>
      <c r="Q42" s="100"/>
      <c r="R42" s="72">
        <v>5.63344272</v>
      </c>
      <c r="S42" s="72"/>
      <c r="T42" s="72">
        <v>5.63344272</v>
      </c>
      <c r="U42" s="72"/>
      <c r="V42" s="72"/>
      <c r="W42" s="56"/>
      <c r="X42" s="54"/>
      <c r="Y42" s="52"/>
      <c r="Z42" s="30"/>
      <c r="AA42" s="56">
        <v>2011</v>
      </c>
      <c r="AB42" s="54">
        <v>35</v>
      </c>
      <c r="AC42" s="94" t="s">
        <v>358</v>
      </c>
      <c r="AD42" s="94" t="s">
        <v>359</v>
      </c>
      <c r="AE42" s="93">
        <v>2.14</v>
      </c>
    </row>
    <row r="43" spans="1:31" ht="44.25" customHeight="1">
      <c r="A43" s="12">
        <v>23</v>
      </c>
      <c r="B43" s="91" t="s">
        <v>244</v>
      </c>
      <c r="C43" s="73">
        <v>0.62480528</v>
      </c>
      <c r="D43" s="72"/>
      <c r="E43" s="73">
        <v>0.62480528</v>
      </c>
      <c r="F43" s="72"/>
      <c r="G43" s="3"/>
      <c r="H43" s="100">
        <v>1.11096941</v>
      </c>
      <c r="I43" s="100"/>
      <c r="J43" s="100">
        <v>1.11096941</v>
      </c>
      <c r="K43" s="100"/>
      <c r="L43" s="100"/>
      <c r="M43" s="100"/>
      <c r="N43" s="100"/>
      <c r="O43" s="100"/>
      <c r="P43" s="100"/>
      <c r="Q43" s="100"/>
      <c r="R43" s="72">
        <v>2.22193882</v>
      </c>
      <c r="S43" s="125"/>
      <c r="T43" s="72">
        <v>2.22193882</v>
      </c>
      <c r="U43" s="72"/>
      <c r="V43" s="72"/>
      <c r="W43" s="72"/>
      <c r="X43" s="30"/>
      <c r="Y43" s="52"/>
      <c r="Z43" s="30"/>
      <c r="AA43" s="30"/>
      <c r="AB43" s="30"/>
      <c r="AC43" s="30"/>
      <c r="AD43" s="94" t="s">
        <v>360</v>
      </c>
      <c r="AE43" s="93">
        <v>0.64</v>
      </c>
    </row>
    <row r="44" spans="1:31" ht="35.25" customHeight="1">
      <c r="A44" s="12">
        <v>24</v>
      </c>
      <c r="B44" s="91" t="s">
        <v>245</v>
      </c>
      <c r="C44" s="73">
        <v>0.20241011999999997</v>
      </c>
      <c r="D44" s="72"/>
      <c r="E44" s="73">
        <v>0.20241011999999997</v>
      </c>
      <c r="F44" s="72"/>
      <c r="G44" s="3"/>
      <c r="H44" s="100">
        <v>0.64101</v>
      </c>
      <c r="I44" s="100">
        <f>H44-L44</f>
        <v>0.640218</v>
      </c>
      <c r="J44" s="100"/>
      <c r="K44" s="100"/>
      <c r="L44" s="100">
        <v>0.000792</v>
      </c>
      <c r="M44" s="100"/>
      <c r="N44" s="100"/>
      <c r="O44" s="100"/>
      <c r="P44" s="100"/>
      <c r="Q44" s="100"/>
      <c r="R44" s="72"/>
      <c r="S44" s="125"/>
      <c r="T44" s="72"/>
      <c r="U44" s="72"/>
      <c r="V44" s="72"/>
      <c r="W44" s="72"/>
      <c r="X44" s="30"/>
      <c r="Y44" s="52"/>
      <c r="Z44" s="30"/>
      <c r="AA44" s="30"/>
      <c r="AB44" s="30"/>
      <c r="AC44" s="30"/>
      <c r="AD44" s="30"/>
      <c r="AE44" s="30"/>
    </row>
    <row r="45" spans="1:31" ht="31.5">
      <c r="A45" s="12">
        <v>25</v>
      </c>
      <c r="B45" s="91" t="s">
        <v>246</v>
      </c>
      <c r="C45" s="73">
        <v>0.35199164000000005</v>
      </c>
      <c r="D45" s="72"/>
      <c r="E45" s="73">
        <v>0.35199164000000005</v>
      </c>
      <c r="F45" s="72"/>
      <c r="G45" s="3"/>
      <c r="H45" s="100">
        <v>1.12251</v>
      </c>
      <c r="I45" s="100">
        <f>H45-L45</f>
        <v>1.121718</v>
      </c>
      <c r="J45" s="100"/>
      <c r="K45" s="100"/>
      <c r="L45" s="100">
        <v>0.000792</v>
      </c>
      <c r="M45" s="100"/>
      <c r="N45" s="100"/>
      <c r="O45" s="100"/>
      <c r="P45" s="100"/>
      <c r="Q45" s="100"/>
      <c r="R45" s="72"/>
      <c r="S45" s="72"/>
      <c r="T45" s="72"/>
      <c r="U45" s="72"/>
      <c r="V45" s="100"/>
      <c r="W45" s="72"/>
      <c r="X45" s="30"/>
      <c r="Y45" s="52"/>
      <c r="Z45" s="30"/>
      <c r="AA45" s="30"/>
      <c r="AB45" s="30"/>
      <c r="AC45" s="30"/>
      <c r="AD45" s="30"/>
      <c r="AE45" s="30"/>
    </row>
    <row r="46" spans="1:31" ht="54.75" customHeight="1">
      <c r="A46" s="12">
        <v>26</v>
      </c>
      <c r="B46" s="47" t="s">
        <v>247</v>
      </c>
      <c r="C46" s="73">
        <v>0.26840044</v>
      </c>
      <c r="D46" s="72"/>
      <c r="E46" s="73">
        <v>0.26840044</v>
      </c>
      <c r="F46" s="72"/>
      <c r="G46" s="3"/>
      <c r="H46" s="100">
        <v>0.84538</v>
      </c>
      <c r="I46" s="100">
        <f>H46-L46</f>
        <v>0.83400787</v>
      </c>
      <c r="J46" s="100"/>
      <c r="K46" s="100"/>
      <c r="L46" s="100">
        <v>0.01137213</v>
      </c>
      <c r="M46" s="100"/>
      <c r="N46" s="100"/>
      <c r="O46" s="100"/>
      <c r="P46" s="100"/>
      <c r="Q46" s="100"/>
      <c r="R46" s="72"/>
      <c r="S46" s="72"/>
      <c r="T46" s="72"/>
      <c r="U46" s="72"/>
      <c r="V46" s="72"/>
      <c r="W46" s="72"/>
      <c r="X46" s="30"/>
      <c r="Y46" s="52"/>
      <c r="Z46" s="30"/>
      <c r="AA46" s="30"/>
      <c r="AB46" s="30"/>
      <c r="AC46" s="30"/>
      <c r="AD46" s="30"/>
      <c r="AE46" s="30"/>
    </row>
    <row r="47" spans="1:31" ht="37.5" customHeight="1">
      <c r="A47" s="12">
        <v>27</v>
      </c>
      <c r="B47" s="47" t="s">
        <v>248</v>
      </c>
      <c r="C47" s="73">
        <v>0.9327947199999999</v>
      </c>
      <c r="D47" s="72"/>
      <c r="E47" s="73">
        <v>0.9327947199999999</v>
      </c>
      <c r="F47" s="72"/>
      <c r="G47" s="3"/>
      <c r="H47" s="100">
        <v>2.4105335</v>
      </c>
      <c r="I47" s="100"/>
      <c r="J47" s="100">
        <v>2.4105335</v>
      </c>
      <c r="K47" s="100"/>
      <c r="L47" s="100"/>
      <c r="M47" s="100"/>
      <c r="N47" s="100"/>
      <c r="O47" s="100"/>
      <c r="P47" s="100"/>
      <c r="Q47" s="100"/>
      <c r="R47" s="72">
        <v>4.821067</v>
      </c>
      <c r="S47" s="72"/>
      <c r="T47" s="72">
        <v>4.821067</v>
      </c>
      <c r="U47" s="72"/>
      <c r="V47" s="72"/>
      <c r="W47" s="72"/>
      <c r="X47" s="30"/>
      <c r="Y47" s="52"/>
      <c r="Z47" s="30"/>
      <c r="AA47" s="56">
        <v>2011</v>
      </c>
      <c r="AB47" s="54">
        <v>35</v>
      </c>
      <c r="AC47" s="94" t="s">
        <v>358</v>
      </c>
      <c r="AD47" s="94" t="s">
        <v>144</v>
      </c>
      <c r="AE47" s="216">
        <v>3</v>
      </c>
    </row>
    <row r="48" spans="1:31" ht="15.75">
      <c r="A48" s="12">
        <v>28</v>
      </c>
      <c r="B48" s="89" t="s">
        <v>286</v>
      </c>
      <c r="C48" s="73"/>
      <c r="D48" s="72"/>
      <c r="E48" s="73"/>
      <c r="F48" s="72"/>
      <c r="G48" s="3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72"/>
      <c r="S48" s="72"/>
      <c r="T48" s="72"/>
      <c r="U48" s="72"/>
      <c r="V48" s="72"/>
      <c r="W48" s="72"/>
      <c r="X48" s="30"/>
      <c r="Y48" s="52"/>
      <c r="Z48" s="30"/>
      <c r="AA48" s="30"/>
      <c r="AB48" s="30"/>
      <c r="AC48" s="30"/>
      <c r="AD48" s="30"/>
      <c r="AE48" s="30"/>
    </row>
    <row r="49" spans="1:31" ht="47.25">
      <c r="A49" s="12">
        <v>29</v>
      </c>
      <c r="B49" s="47" t="s">
        <v>249</v>
      </c>
      <c r="C49" s="73">
        <v>1.95138724</v>
      </c>
      <c r="D49" s="72"/>
      <c r="E49" s="73">
        <v>1.95138724</v>
      </c>
      <c r="F49" s="72"/>
      <c r="G49" s="3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72"/>
      <c r="S49" s="72"/>
      <c r="T49" s="72"/>
      <c r="U49" s="72"/>
      <c r="V49" s="72"/>
      <c r="W49" s="93"/>
      <c r="X49" s="93"/>
      <c r="Y49" s="94"/>
      <c r="Z49" s="93"/>
      <c r="AA49" s="93"/>
      <c r="AB49" s="93"/>
      <c r="AC49" s="94"/>
      <c r="AD49" s="93"/>
      <c r="AE49" s="93"/>
    </row>
    <row r="50" spans="1:31" ht="15.75">
      <c r="A50" s="12">
        <v>30</v>
      </c>
      <c r="B50" s="89" t="s">
        <v>91</v>
      </c>
      <c r="C50" s="73"/>
      <c r="D50" s="72"/>
      <c r="E50" s="73"/>
      <c r="F50" s="72"/>
      <c r="G50" s="3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72"/>
      <c r="S50" s="72"/>
      <c r="T50" s="72"/>
      <c r="U50" s="72"/>
      <c r="V50" s="72"/>
      <c r="W50" s="72"/>
      <c r="X50" s="30"/>
      <c r="Y50" s="52"/>
      <c r="Z50" s="30"/>
      <c r="AA50" s="30"/>
      <c r="AB50" s="30"/>
      <c r="AC50" s="30"/>
      <c r="AD50" s="30"/>
      <c r="AE50" s="30"/>
    </row>
    <row r="51" spans="1:31" ht="54.75" customHeight="1">
      <c r="A51" s="12">
        <v>31</v>
      </c>
      <c r="B51" s="46" t="s">
        <v>250</v>
      </c>
      <c r="C51" s="73">
        <v>1.6456043999999999</v>
      </c>
      <c r="D51" s="72"/>
      <c r="E51" s="73">
        <v>1.6456043999999999</v>
      </c>
      <c r="F51" s="72"/>
      <c r="G51" s="3"/>
      <c r="H51" s="100">
        <v>3.33387945</v>
      </c>
      <c r="I51" s="100"/>
      <c r="J51" s="100">
        <v>3.33387945</v>
      </c>
      <c r="K51" s="100"/>
      <c r="L51" s="100"/>
      <c r="M51" s="100"/>
      <c r="N51" s="100"/>
      <c r="O51" s="100"/>
      <c r="P51" s="100"/>
      <c r="Q51" s="100"/>
      <c r="R51" s="72">
        <v>6.66775874</v>
      </c>
      <c r="S51" s="72"/>
      <c r="T51" s="72">
        <v>6.66775874</v>
      </c>
      <c r="U51" s="72"/>
      <c r="V51" s="72"/>
      <c r="W51" s="93">
        <v>2011</v>
      </c>
      <c r="X51" s="93">
        <v>35</v>
      </c>
      <c r="Y51" s="94" t="s">
        <v>145</v>
      </c>
      <c r="Z51" s="93">
        <v>0.16</v>
      </c>
      <c r="AA51" s="93">
        <v>2011</v>
      </c>
      <c r="AB51" s="93">
        <v>35</v>
      </c>
      <c r="AC51" s="94" t="s">
        <v>337</v>
      </c>
      <c r="AD51" s="93" t="s">
        <v>144</v>
      </c>
      <c r="AE51" s="54">
        <v>2.62</v>
      </c>
    </row>
    <row r="52" spans="1:31" ht="37.5" customHeight="1">
      <c r="A52" s="12">
        <v>32</v>
      </c>
      <c r="B52" s="46" t="s">
        <v>251</v>
      </c>
      <c r="C52" s="73">
        <v>1.3442087999999999</v>
      </c>
      <c r="D52" s="72"/>
      <c r="E52" s="73">
        <v>1.3442087999999999</v>
      </c>
      <c r="F52" s="72"/>
      <c r="G52" s="3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72">
        <v>5.2492418</v>
      </c>
      <c r="S52" s="72"/>
      <c r="T52" s="72">
        <v>5.2492418</v>
      </c>
      <c r="U52" s="72"/>
      <c r="V52" s="72"/>
      <c r="W52" s="93"/>
      <c r="X52" s="93"/>
      <c r="Y52" s="94"/>
      <c r="Z52" s="93"/>
      <c r="AA52" s="93">
        <v>2011</v>
      </c>
      <c r="AB52" s="93">
        <v>35</v>
      </c>
      <c r="AC52" s="94" t="s">
        <v>361</v>
      </c>
      <c r="AD52" s="93" t="s">
        <v>144</v>
      </c>
      <c r="AE52" s="54">
        <v>2.4</v>
      </c>
    </row>
    <row r="53" spans="1:31" ht="26.25" customHeight="1">
      <c r="A53" s="12">
        <v>33</v>
      </c>
      <c r="B53" s="89" t="s">
        <v>92</v>
      </c>
      <c r="C53" s="73"/>
      <c r="D53" s="72"/>
      <c r="E53" s="73"/>
      <c r="F53" s="72"/>
      <c r="G53" s="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72"/>
      <c r="S53" s="72"/>
      <c r="T53" s="72"/>
      <c r="U53" s="72"/>
      <c r="V53" s="72"/>
      <c r="W53" s="72"/>
      <c r="X53" s="30"/>
      <c r="Y53" s="52"/>
      <c r="Z53" s="30"/>
      <c r="AA53" s="30"/>
      <c r="AB53" s="30"/>
      <c r="AC53" s="30"/>
      <c r="AD53" s="30"/>
      <c r="AE53" s="30"/>
    </row>
    <row r="54" spans="1:31" ht="31.5">
      <c r="A54" s="12">
        <v>34</v>
      </c>
      <c r="B54" s="46" t="s">
        <v>252</v>
      </c>
      <c r="C54" s="73">
        <v>0.69738944</v>
      </c>
      <c r="D54" s="72"/>
      <c r="E54" s="73">
        <v>0.69738944</v>
      </c>
      <c r="F54" s="72"/>
      <c r="G54" s="3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72"/>
      <c r="S54" s="72"/>
      <c r="T54" s="72"/>
      <c r="U54" s="72"/>
      <c r="V54" s="72"/>
      <c r="W54" s="72"/>
      <c r="X54" s="30"/>
      <c r="Y54" s="30"/>
      <c r="Z54" s="30"/>
      <c r="AA54" s="54"/>
      <c r="AB54" s="54"/>
      <c r="AC54" s="52"/>
      <c r="AD54" s="54"/>
      <c r="AE54" s="54"/>
    </row>
    <row r="55" spans="1:31" ht="21" customHeight="1">
      <c r="A55" s="12">
        <v>35</v>
      </c>
      <c r="B55" s="89" t="s">
        <v>93</v>
      </c>
      <c r="C55" s="73"/>
      <c r="D55" s="72"/>
      <c r="E55" s="73"/>
      <c r="F55" s="72"/>
      <c r="G55" s="3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72"/>
      <c r="S55" s="72"/>
      <c r="T55" s="72"/>
      <c r="U55" s="72"/>
      <c r="V55" s="72"/>
      <c r="W55" s="72"/>
      <c r="X55" s="30"/>
      <c r="Y55" s="30"/>
      <c r="Z55" s="30"/>
      <c r="AA55" s="30"/>
      <c r="AB55" s="30"/>
      <c r="AC55" s="30"/>
      <c r="AD55" s="30"/>
      <c r="AE55" s="30"/>
    </row>
    <row r="56" spans="1:31" ht="57" customHeight="1">
      <c r="A56" s="12">
        <v>36</v>
      </c>
      <c r="B56" s="46" t="s">
        <v>253</v>
      </c>
      <c r="C56" s="73">
        <v>3.4034079200000003</v>
      </c>
      <c r="D56" s="72"/>
      <c r="E56" s="73">
        <v>3.4034079200000003</v>
      </c>
      <c r="F56" s="72"/>
      <c r="G56" s="3"/>
      <c r="H56" s="100">
        <v>8.07034382</v>
      </c>
      <c r="I56" s="100"/>
      <c r="J56" s="100">
        <v>8.07034382</v>
      </c>
      <c r="K56" s="100"/>
      <c r="L56" s="100"/>
      <c r="M56" s="100"/>
      <c r="N56" s="100"/>
      <c r="O56" s="100"/>
      <c r="P56" s="100"/>
      <c r="Q56" s="100"/>
      <c r="R56" s="72">
        <v>16.14068664</v>
      </c>
      <c r="S56" s="72"/>
      <c r="T56" s="72">
        <v>16.14068664</v>
      </c>
      <c r="U56" s="72"/>
      <c r="V56" s="72"/>
      <c r="W56" s="93">
        <v>2011</v>
      </c>
      <c r="X56" s="93">
        <v>35</v>
      </c>
      <c r="Y56" s="94" t="s">
        <v>147</v>
      </c>
      <c r="Z56" s="93">
        <v>0.4</v>
      </c>
      <c r="AA56" s="93">
        <v>2011</v>
      </c>
      <c r="AB56" s="93">
        <v>35</v>
      </c>
      <c r="AC56" s="94" t="s">
        <v>336</v>
      </c>
      <c r="AD56" s="93" t="s">
        <v>144</v>
      </c>
      <c r="AE56" s="54">
        <v>6.38</v>
      </c>
    </row>
    <row r="57" spans="1:31" ht="54.75" customHeight="1">
      <c r="A57" s="12">
        <v>37</v>
      </c>
      <c r="B57" s="46" t="s">
        <v>254</v>
      </c>
      <c r="C57" s="73">
        <v>2.69059824</v>
      </c>
      <c r="D57" s="72"/>
      <c r="E57" s="73">
        <v>2.69059824</v>
      </c>
      <c r="F57" s="72"/>
      <c r="G57" s="3"/>
      <c r="H57" s="100">
        <v>8.20380281</v>
      </c>
      <c r="I57" s="100"/>
      <c r="J57" s="100">
        <v>8.20380281</v>
      </c>
      <c r="K57" s="100"/>
      <c r="L57" s="100"/>
      <c r="M57" s="100"/>
      <c r="N57" s="100"/>
      <c r="O57" s="100"/>
      <c r="P57" s="100"/>
      <c r="Q57" s="100"/>
      <c r="R57" s="72">
        <v>11.25140974</v>
      </c>
      <c r="S57" s="72"/>
      <c r="T57" s="72">
        <v>11.25140974</v>
      </c>
      <c r="U57" s="72"/>
      <c r="V57" s="72"/>
      <c r="W57" s="93">
        <v>2011</v>
      </c>
      <c r="X57" s="93">
        <v>35</v>
      </c>
      <c r="Y57" s="94" t="s">
        <v>147</v>
      </c>
      <c r="Z57" s="93">
        <v>0.4</v>
      </c>
      <c r="AA57" s="93">
        <v>2011</v>
      </c>
      <c r="AB57" s="93">
        <v>35</v>
      </c>
      <c r="AC57" s="94" t="s">
        <v>336</v>
      </c>
      <c r="AD57" s="93" t="s">
        <v>144</v>
      </c>
      <c r="AE57" s="54">
        <v>4.5</v>
      </c>
    </row>
    <row r="58" spans="1:31" ht="21" customHeight="1">
      <c r="A58" s="12">
        <v>38</v>
      </c>
      <c r="B58" s="89" t="s">
        <v>94</v>
      </c>
      <c r="C58" s="73"/>
      <c r="D58" s="72"/>
      <c r="E58" s="73"/>
      <c r="F58" s="72"/>
      <c r="G58" s="3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72"/>
      <c r="S58" s="72"/>
      <c r="T58" s="72"/>
      <c r="U58" s="72"/>
      <c r="V58" s="72"/>
      <c r="W58" s="72"/>
      <c r="X58" s="30"/>
      <c r="Y58" s="30"/>
      <c r="Z58" s="30"/>
      <c r="AA58" s="30"/>
      <c r="AB58" s="30"/>
      <c r="AC58" s="30"/>
      <c r="AD58" s="30"/>
      <c r="AE58" s="54"/>
    </row>
    <row r="59" spans="1:31" ht="52.5" customHeight="1">
      <c r="A59" s="12">
        <v>39</v>
      </c>
      <c r="B59" s="46" t="s">
        <v>255</v>
      </c>
      <c r="C59" s="73">
        <v>6.025809239999999</v>
      </c>
      <c r="D59" s="72"/>
      <c r="E59" s="73">
        <v>6.025809239999999</v>
      </c>
      <c r="F59" s="72"/>
      <c r="G59" s="3"/>
      <c r="H59" s="100">
        <v>8.226348470000001</v>
      </c>
      <c r="I59" s="100"/>
      <c r="J59" s="100">
        <v>8.226348470000001</v>
      </c>
      <c r="K59" s="100"/>
      <c r="L59" s="100"/>
      <c r="M59" s="100"/>
      <c r="N59" s="100"/>
      <c r="O59" s="100"/>
      <c r="P59" s="100"/>
      <c r="Q59" s="100"/>
      <c r="R59" s="72">
        <v>27.04839424</v>
      </c>
      <c r="S59" s="72"/>
      <c r="T59" s="72">
        <v>27.04839424</v>
      </c>
      <c r="U59" s="72"/>
      <c r="V59" s="72"/>
      <c r="W59" s="72"/>
      <c r="X59" s="30"/>
      <c r="Y59" s="30"/>
      <c r="Z59" s="30"/>
      <c r="AA59" s="93">
        <v>2011</v>
      </c>
      <c r="AB59" s="93">
        <v>35</v>
      </c>
      <c r="AC59" s="94" t="s">
        <v>362</v>
      </c>
      <c r="AD59" s="93" t="s">
        <v>144</v>
      </c>
      <c r="AE59" s="54">
        <v>9.39</v>
      </c>
    </row>
    <row r="60" spans="1:31" ht="57" customHeight="1">
      <c r="A60" s="12">
        <v>40</v>
      </c>
      <c r="B60" s="48" t="s">
        <v>256</v>
      </c>
      <c r="C60" s="73">
        <v>1.57520088</v>
      </c>
      <c r="D60" s="72"/>
      <c r="E60" s="73">
        <v>1.57520088</v>
      </c>
      <c r="F60" s="72"/>
      <c r="G60" s="3"/>
      <c r="H60" s="100">
        <v>4.53413</v>
      </c>
      <c r="I60" s="100"/>
      <c r="J60" s="100">
        <f>H60-L60</f>
        <v>4.4828566400000005</v>
      </c>
      <c r="K60" s="100"/>
      <c r="L60" s="100">
        <v>0.05127336</v>
      </c>
      <c r="M60" s="100"/>
      <c r="N60" s="100"/>
      <c r="O60" s="100"/>
      <c r="P60" s="100"/>
      <c r="Q60" s="100"/>
      <c r="R60" s="72">
        <v>7.8013399</v>
      </c>
      <c r="S60" s="72"/>
      <c r="T60" s="72">
        <v>7.8013399</v>
      </c>
      <c r="U60" s="72"/>
      <c r="V60" s="100"/>
      <c r="W60" s="93">
        <v>2011</v>
      </c>
      <c r="X60" s="93">
        <v>35</v>
      </c>
      <c r="Y60" s="94" t="s">
        <v>146</v>
      </c>
      <c r="Z60" s="93">
        <v>0.25</v>
      </c>
      <c r="AA60" s="93">
        <v>2011</v>
      </c>
      <c r="AB60" s="93">
        <v>35</v>
      </c>
      <c r="AC60" s="94" t="s">
        <v>363</v>
      </c>
      <c r="AD60" s="94" t="s">
        <v>396</v>
      </c>
      <c r="AE60" s="54">
        <v>3.04</v>
      </c>
    </row>
    <row r="61" spans="1:31" ht="23.25" customHeight="1">
      <c r="A61" s="12">
        <v>41</v>
      </c>
      <c r="B61" s="48" t="s">
        <v>95</v>
      </c>
      <c r="C61" s="73">
        <v>1.9932088</v>
      </c>
      <c r="D61" s="72"/>
      <c r="E61" s="73">
        <v>1.9932088</v>
      </c>
      <c r="F61" s="72"/>
      <c r="G61" s="3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72"/>
      <c r="S61" s="72"/>
      <c r="T61" s="72"/>
      <c r="U61" s="72"/>
      <c r="V61" s="72"/>
      <c r="W61" s="72"/>
      <c r="X61" s="30"/>
      <c r="Y61" s="30"/>
      <c r="Z61" s="30"/>
      <c r="AA61" s="54"/>
      <c r="AB61" s="54"/>
      <c r="AC61" s="52"/>
      <c r="AD61" s="54"/>
      <c r="AE61" s="54"/>
    </row>
    <row r="62" spans="1:31" ht="117" customHeight="1">
      <c r="A62" s="12">
        <v>42</v>
      </c>
      <c r="B62" s="92" t="s">
        <v>295</v>
      </c>
      <c r="C62" s="73">
        <v>6.0543911999999995</v>
      </c>
      <c r="D62" s="72"/>
      <c r="E62" s="73">
        <v>6.0543911999999995</v>
      </c>
      <c r="F62" s="72"/>
      <c r="G62" s="3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72"/>
      <c r="S62" s="72"/>
      <c r="T62" s="72"/>
      <c r="U62" s="72"/>
      <c r="V62" s="72"/>
      <c r="W62" s="54"/>
      <c r="X62" s="54"/>
      <c r="Y62" s="52"/>
      <c r="Z62" s="54"/>
      <c r="AA62" s="54"/>
      <c r="AB62" s="54"/>
      <c r="AC62" s="52"/>
      <c r="AD62" s="52"/>
      <c r="AE62" s="52"/>
    </row>
    <row r="63" spans="1:31" ht="60.75" customHeight="1">
      <c r="A63" s="12">
        <v>43</v>
      </c>
      <c r="B63" s="46" t="s">
        <v>352</v>
      </c>
      <c r="C63" s="73">
        <v>3.5791996</v>
      </c>
      <c r="D63" s="72"/>
      <c r="E63" s="73">
        <v>3.5791996</v>
      </c>
      <c r="F63" s="72"/>
      <c r="G63" s="3"/>
      <c r="H63" s="100">
        <v>3.5791996</v>
      </c>
      <c r="I63" s="100"/>
      <c r="J63" s="100">
        <v>3.5791996</v>
      </c>
      <c r="K63" s="100"/>
      <c r="L63" s="100"/>
      <c r="M63" s="100"/>
      <c r="N63" s="100"/>
      <c r="O63" s="100"/>
      <c r="P63" s="100"/>
      <c r="Q63" s="100"/>
      <c r="R63" s="72">
        <v>3.5791996</v>
      </c>
      <c r="S63" s="72"/>
      <c r="T63" s="100">
        <v>3.5791996</v>
      </c>
      <c r="U63" s="72"/>
      <c r="V63" s="72"/>
      <c r="W63" s="93">
        <v>2011</v>
      </c>
      <c r="X63" s="93">
        <v>35</v>
      </c>
      <c r="Y63" s="94" t="s">
        <v>364</v>
      </c>
      <c r="Z63" s="93">
        <v>0.1</v>
      </c>
      <c r="AA63" s="93">
        <v>2011</v>
      </c>
      <c r="AB63" s="93">
        <v>35</v>
      </c>
      <c r="AC63" s="94" t="s">
        <v>336</v>
      </c>
      <c r="AD63" s="93" t="s">
        <v>144</v>
      </c>
      <c r="AE63" s="54">
        <v>1.43</v>
      </c>
    </row>
    <row r="64" spans="1:31" ht="23.25" customHeight="1">
      <c r="A64" s="12">
        <v>44</v>
      </c>
      <c r="B64" s="89" t="s">
        <v>96</v>
      </c>
      <c r="C64" s="73"/>
      <c r="D64" s="72"/>
      <c r="E64" s="73"/>
      <c r="F64" s="72"/>
      <c r="G64" s="3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72"/>
      <c r="S64" s="72"/>
      <c r="T64" s="72"/>
      <c r="U64" s="72"/>
      <c r="V64" s="72"/>
      <c r="W64" s="72"/>
      <c r="X64" s="30"/>
      <c r="Y64" s="30"/>
      <c r="Z64" s="30"/>
      <c r="AA64" s="30"/>
      <c r="AB64" s="30"/>
      <c r="AC64" s="30"/>
      <c r="AD64" s="30"/>
      <c r="AE64" s="54"/>
    </row>
    <row r="65" spans="1:31" ht="60" customHeight="1">
      <c r="A65" s="12">
        <v>45</v>
      </c>
      <c r="B65" s="48" t="s">
        <v>97</v>
      </c>
      <c r="C65" s="73">
        <v>2.5014017600000003</v>
      </c>
      <c r="D65" s="72"/>
      <c r="E65" s="73">
        <v>2.5014017600000003</v>
      </c>
      <c r="F65" s="72"/>
      <c r="G65" s="3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72">
        <v>10.6058164</v>
      </c>
      <c r="S65" s="72"/>
      <c r="T65" s="72">
        <v>10.6058164</v>
      </c>
      <c r="U65" s="72"/>
      <c r="V65" s="72"/>
      <c r="W65" s="93"/>
      <c r="X65" s="93"/>
      <c r="Y65" s="94"/>
      <c r="Z65" s="93"/>
      <c r="AA65" s="93">
        <v>2011</v>
      </c>
      <c r="AB65" s="93">
        <v>35</v>
      </c>
      <c r="AC65" s="94" t="s">
        <v>365</v>
      </c>
      <c r="AD65" s="93" t="s">
        <v>144</v>
      </c>
      <c r="AE65" s="54">
        <v>4.6</v>
      </c>
    </row>
    <row r="66" spans="1:31" ht="23.25" customHeight="1">
      <c r="A66" s="12">
        <v>46</v>
      </c>
      <c r="B66" s="89" t="s">
        <v>98</v>
      </c>
      <c r="C66" s="73"/>
      <c r="D66" s="72"/>
      <c r="E66" s="73"/>
      <c r="F66" s="72"/>
      <c r="G66" s="3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72"/>
      <c r="S66" s="72"/>
      <c r="T66" s="72"/>
      <c r="U66" s="72"/>
      <c r="V66" s="72"/>
      <c r="W66" s="54"/>
      <c r="X66" s="54"/>
      <c r="Y66" s="52"/>
      <c r="Z66" s="54"/>
      <c r="AA66" s="54"/>
      <c r="AB66" s="54"/>
      <c r="AC66" s="52"/>
      <c r="AD66" s="54"/>
      <c r="AE66" s="54"/>
    </row>
    <row r="67" spans="1:31" ht="51.75" customHeight="1">
      <c r="A67" s="12">
        <v>47</v>
      </c>
      <c r="B67" s="46" t="s">
        <v>99</v>
      </c>
      <c r="C67" s="73">
        <v>1.39480484</v>
      </c>
      <c r="D67" s="72"/>
      <c r="E67" s="73">
        <v>1.39480484</v>
      </c>
      <c r="F67" s="72"/>
      <c r="G67" s="3"/>
      <c r="H67" s="100">
        <v>2.7877954999999996</v>
      </c>
      <c r="I67" s="100"/>
      <c r="J67" s="100">
        <v>2.7877954999999996</v>
      </c>
      <c r="K67" s="100"/>
      <c r="L67" s="100"/>
      <c r="M67" s="100"/>
      <c r="N67" s="100"/>
      <c r="O67" s="100"/>
      <c r="P67" s="100"/>
      <c r="Q67" s="100"/>
      <c r="R67" s="72"/>
      <c r="S67" s="72"/>
      <c r="T67" s="72"/>
      <c r="U67" s="72"/>
      <c r="V67" s="72"/>
      <c r="W67" s="72"/>
      <c r="X67" s="30"/>
      <c r="Y67" s="30"/>
      <c r="Z67" s="30"/>
      <c r="AA67" s="30"/>
      <c r="AB67" s="30"/>
      <c r="AC67" s="30"/>
      <c r="AD67" s="30"/>
      <c r="AE67" s="54"/>
    </row>
    <row r="68" spans="1:31" ht="15.75">
      <c r="A68" s="12">
        <v>48</v>
      </c>
      <c r="B68" s="108" t="s">
        <v>317</v>
      </c>
      <c r="C68" s="73"/>
      <c r="D68" s="72"/>
      <c r="E68" s="73"/>
      <c r="F68" s="72"/>
      <c r="G68" s="3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72"/>
      <c r="S68" s="72"/>
      <c r="T68" s="72"/>
      <c r="U68" s="72"/>
      <c r="V68" s="72"/>
      <c r="W68" s="72"/>
      <c r="X68" s="30"/>
      <c r="Y68" s="30"/>
      <c r="Z68" s="30"/>
      <c r="AA68" s="30"/>
      <c r="AB68" s="30"/>
      <c r="AC68" s="30"/>
      <c r="AD68" s="30"/>
      <c r="AE68" s="54"/>
    </row>
    <row r="69" spans="1:31" ht="47.25" customHeight="1">
      <c r="A69" s="12">
        <v>49</v>
      </c>
      <c r="B69" s="48" t="s">
        <v>318</v>
      </c>
      <c r="C69" s="73">
        <v>6.36458724</v>
      </c>
      <c r="D69" s="72"/>
      <c r="E69" s="73">
        <v>6.36458724</v>
      </c>
      <c r="F69" s="72"/>
      <c r="G69" s="3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72"/>
      <c r="S69" s="72"/>
      <c r="T69" s="72"/>
      <c r="U69" s="72"/>
      <c r="V69" s="72"/>
      <c r="W69" s="72"/>
      <c r="X69" s="30"/>
      <c r="Y69" s="30"/>
      <c r="Z69" s="30"/>
      <c r="AA69" s="30"/>
      <c r="AB69" s="30"/>
      <c r="AC69" s="30"/>
      <c r="AD69" s="30"/>
      <c r="AE69" s="54"/>
    </row>
    <row r="70" spans="1:31" ht="15.75">
      <c r="A70" s="12">
        <v>50</v>
      </c>
      <c r="B70" s="89" t="s">
        <v>334</v>
      </c>
      <c r="C70" s="73"/>
      <c r="D70" s="72"/>
      <c r="E70" s="73"/>
      <c r="F70" s="72"/>
      <c r="G70" s="3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72"/>
      <c r="S70" s="72"/>
      <c r="T70" s="72"/>
      <c r="U70" s="72"/>
      <c r="V70" s="100"/>
      <c r="W70" s="72"/>
      <c r="X70" s="30"/>
      <c r="Y70" s="30"/>
      <c r="Z70" s="30"/>
      <c r="AA70" s="30"/>
      <c r="AB70" s="30"/>
      <c r="AC70" s="30"/>
      <c r="AD70" s="30"/>
      <c r="AE70" s="54"/>
    </row>
    <row r="71" spans="1:31" ht="36" customHeight="1">
      <c r="A71" s="12">
        <v>51</v>
      </c>
      <c r="B71" s="48" t="s">
        <v>257</v>
      </c>
      <c r="C71" s="73">
        <v>2.6400021999999996</v>
      </c>
      <c r="D71" s="72"/>
      <c r="E71" s="73">
        <v>2.6400021999999996</v>
      </c>
      <c r="F71" s="72"/>
      <c r="G71" s="3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72"/>
      <c r="S71" s="72"/>
      <c r="T71" s="72"/>
      <c r="U71" s="72"/>
      <c r="V71" s="100"/>
      <c r="W71" s="72"/>
      <c r="X71" s="30"/>
      <c r="Y71" s="30"/>
      <c r="Z71" s="30"/>
      <c r="AA71" s="30"/>
      <c r="AB71" s="30"/>
      <c r="AC71" s="30"/>
      <c r="AD71" s="30"/>
      <c r="AE71" s="54"/>
    </row>
    <row r="72" spans="1:31" ht="55.5" customHeight="1">
      <c r="A72" s="12">
        <v>52</v>
      </c>
      <c r="B72" s="48" t="s">
        <v>258</v>
      </c>
      <c r="C72" s="73">
        <v>1.258411</v>
      </c>
      <c r="D72" s="72"/>
      <c r="E72" s="73">
        <v>1.258411</v>
      </c>
      <c r="F72" s="72"/>
      <c r="G72" s="3"/>
      <c r="H72" s="100">
        <v>5.329079999999999</v>
      </c>
      <c r="I72" s="100"/>
      <c r="J72" s="100">
        <v>5.329079999999999</v>
      </c>
      <c r="K72" s="100"/>
      <c r="L72" s="100"/>
      <c r="M72" s="100"/>
      <c r="N72" s="100"/>
      <c r="O72" s="100"/>
      <c r="P72" s="100"/>
      <c r="Q72" s="100"/>
      <c r="R72" s="72">
        <v>9.57860398</v>
      </c>
      <c r="S72" s="72"/>
      <c r="T72" s="72">
        <v>9.57860398</v>
      </c>
      <c r="U72" s="72"/>
      <c r="V72" s="100"/>
      <c r="W72" s="72"/>
      <c r="X72" s="30"/>
      <c r="Y72" s="30"/>
      <c r="Z72" s="30"/>
      <c r="AA72" s="93">
        <v>2011</v>
      </c>
      <c r="AB72" s="93">
        <v>35</v>
      </c>
      <c r="AC72" s="30"/>
      <c r="AD72" s="94" t="s">
        <v>366</v>
      </c>
      <c r="AE72" s="54">
        <v>0.6</v>
      </c>
    </row>
    <row r="73" spans="1:31" ht="66.75" customHeight="1">
      <c r="A73" s="12">
        <v>53</v>
      </c>
      <c r="B73" s="48" t="s">
        <v>259</v>
      </c>
      <c r="C73" s="73">
        <v>21.60619648</v>
      </c>
      <c r="D73" s="72"/>
      <c r="E73" s="73">
        <v>21.60619648</v>
      </c>
      <c r="F73" s="72"/>
      <c r="G73" s="3"/>
      <c r="H73" s="100">
        <v>28.685070000000003</v>
      </c>
      <c r="I73" s="100"/>
      <c r="J73" s="100">
        <v>28.685070000000003</v>
      </c>
      <c r="K73" s="100"/>
      <c r="L73" s="100"/>
      <c r="M73" s="100"/>
      <c r="N73" s="100"/>
      <c r="O73" s="100"/>
      <c r="P73" s="100"/>
      <c r="Q73" s="100"/>
      <c r="R73" s="72">
        <v>81.52316976</v>
      </c>
      <c r="S73" s="72">
        <v>1.12</v>
      </c>
      <c r="T73" s="72">
        <v>80.4026</v>
      </c>
      <c r="U73" s="72"/>
      <c r="V73" s="72"/>
      <c r="W73" s="54"/>
      <c r="X73" s="54"/>
      <c r="Y73" s="54"/>
      <c r="Z73" s="54"/>
      <c r="AA73" s="93">
        <v>2011</v>
      </c>
      <c r="AB73" s="93">
        <v>35</v>
      </c>
      <c r="AC73" s="94"/>
      <c r="AD73" s="94" t="s">
        <v>366</v>
      </c>
      <c r="AE73" s="54">
        <v>13.9</v>
      </c>
    </row>
    <row r="74" spans="1:31" ht="31.5" customHeight="1">
      <c r="A74" s="12">
        <v>54</v>
      </c>
      <c r="B74" s="76" t="s">
        <v>260</v>
      </c>
      <c r="C74" s="73">
        <v>5.60780132</v>
      </c>
      <c r="D74" s="72"/>
      <c r="E74" s="73">
        <v>5.60780132</v>
      </c>
      <c r="F74" s="72"/>
      <c r="G74" s="3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72"/>
      <c r="S74" s="72"/>
      <c r="T74" s="72"/>
      <c r="U74" s="72"/>
      <c r="V74" s="100"/>
      <c r="W74" s="72"/>
      <c r="X74" s="30"/>
      <c r="Y74" s="30"/>
      <c r="Z74" s="30"/>
      <c r="AA74" s="30"/>
      <c r="AB74" s="30"/>
      <c r="AC74" s="30"/>
      <c r="AD74" s="54"/>
      <c r="AE74" s="54"/>
    </row>
    <row r="75" spans="1:31" ht="40.5" customHeight="1">
      <c r="A75" s="12">
        <v>55</v>
      </c>
      <c r="B75" s="48" t="s">
        <v>261</v>
      </c>
      <c r="C75" s="73">
        <v>3.15040176</v>
      </c>
      <c r="D75" s="72"/>
      <c r="E75" s="73">
        <v>3.15040176</v>
      </c>
      <c r="F75" s="72"/>
      <c r="G75" s="3"/>
      <c r="H75" s="100">
        <v>7.31389</v>
      </c>
      <c r="I75" s="100"/>
      <c r="J75" s="100">
        <v>7.31389</v>
      </c>
      <c r="K75" s="100"/>
      <c r="L75" s="100"/>
      <c r="M75" s="100"/>
      <c r="N75" s="100"/>
      <c r="O75" s="100"/>
      <c r="P75" s="100"/>
      <c r="Q75" s="100"/>
      <c r="R75" s="72">
        <v>12.1915594</v>
      </c>
      <c r="S75" s="72"/>
      <c r="T75" s="72">
        <v>12.1915594</v>
      </c>
      <c r="U75" s="72"/>
      <c r="V75" s="72"/>
      <c r="W75" s="72"/>
      <c r="X75" s="30"/>
      <c r="Y75" s="30"/>
      <c r="Z75" s="30"/>
      <c r="AA75" s="93">
        <v>2011</v>
      </c>
      <c r="AB75" s="93">
        <v>35</v>
      </c>
      <c r="AC75" s="30"/>
      <c r="AD75" s="94" t="s">
        <v>366</v>
      </c>
      <c r="AE75" s="54">
        <v>3.3</v>
      </c>
    </row>
    <row r="76" spans="1:31" ht="52.5" customHeight="1">
      <c r="A76" s="12">
        <v>56</v>
      </c>
      <c r="B76" s="95" t="s">
        <v>100</v>
      </c>
      <c r="C76" s="73">
        <v>1.66320528</v>
      </c>
      <c r="D76" s="72"/>
      <c r="E76" s="73">
        <v>1.66320528</v>
      </c>
      <c r="F76" s="72"/>
      <c r="G76" s="3"/>
      <c r="H76" s="100">
        <v>3.9785959779999995</v>
      </c>
      <c r="I76" s="100"/>
      <c r="J76" s="100">
        <v>3.9785959779999995</v>
      </c>
      <c r="K76" s="100"/>
      <c r="L76" s="100"/>
      <c r="M76" s="100"/>
      <c r="N76" s="100"/>
      <c r="O76" s="100"/>
      <c r="P76" s="100"/>
      <c r="Q76" s="100"/>
      <c r="R76" s="72">
        <v>7.95719784</v>
      </c>
      <c r="S76" s="72"/>
      <c r="T76" s="72">
        <v>7.95719784</v>
      </c>
      <c r="U76" s="72"/>
      <c r="V76" s="72"/>
      <c r="W76" s="93">
        <v>2011</v>
      </c>
      <c r="X76" s="93">
        <v>35</v>
      </c>
      <c r="Y76" s="94" t="s">
        <v>147</v>
      </c>
      <c r="Z76" s="93">
        <v>0.4</v>
      </c>
      <c r="AA76" s="93">
        <v>2011</v>
      </c>
      <c r="AB76" s="93">
        <v>35</v>
      </c>
      <c r="AC76" s="94" t="s">
        <v>337</v>
      </c>
      <c r="AD76" s="94" t="s">
        <v>367</v>
      </c>
      <c r="AE76" s="54">
        <v>3.48</v>
      </c>
    </row>
    <row r="77" spans="1:31" ht="21" customHeight="1">
      <c r="A77" s="12">
        <v>57</v>
      </c>
      <c r="B77" s="96" t="s">
        <v>284</v>
      </c>
      <c r="C77" s="73"/>
      <c r="D77" s="72"/>
      <c r="E77" s="73"/>
      <c r="F77" s="72"/>
      <c r="G77" s="3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72"/>
      <c r="S77" s="72"/>
      <c r="T77" s="72"/>
      <c r="U77" s="72"/>
      <c r="V77" s="72"/>
      <c r="W77" s="72"/>
      <c r="X77" s="30"/>
      <c r="Y77" s="30"/>
      <c r="Z77" s="30"/>
      <c r="AA77" s="30"/>
      <c r="AB77" s="30"/>
      <c r="AC77" s="30"/>
      <c r="AD77" s="30"/>
      <c r="AE77" s="54"/>
    </row>
    <row r="78" spans="1:31" ht="54.75" customHeight="1">
      <c r="A78" s="12">
        <v>58</v>
      </c>
      <c r="B78" s="47" t="s">
        <v>262</v>
      </c>
      <c r="C78" s="73">
        <v>0.37400572</v>
      </c>
      <c r="D78" s="72"/>
      <c r="E78" s="73">
        <v>0.37400572</v>
      </c>
      <c r="F78" s="72"/>
      <c r="G78" s="3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72">
        <v>1.32133922</v>
      </c>
      <c r="S78" s="72"/>
      <c r="T78" s="72">
        <v>1.32133922</v>
      </c>
      <c r="U78" s="72"/>
      <c r="V78" s="72"/>
      <c r="W78" s="72"/>
      <c r="X78" s="30"/>
      <c r="Y78" s="30"/>
      <c r="Z78" s="30"/>
      <c r="AA78" s="93">
        <v>2011</v>
      </c>
      <c r="AB78" s="93">
        <v>35</v>
      </c>
      <c r="AC78" s="30"/>
      <c r="AD78" s="94" t="s">
        <v>368</v>
      </c>
      <c r="AE78" s="54">
        <v>0.9</v>
      </c>
    </row>
    <row r="79" spans="1:31" ht="63" customHeight="1">
      <c r="A79" s="12">
        <v>59</v>
      </c>
      <c r="B79" s="98" t="s">
        <v>263</v>
      </c>
      <c r="C79" s="73">
        <v>1.2187960399999997</v>
      </c>
      <c r="D79" s="72"/>
      <c r="E79" s="73">
        <v>1.2187960399999997</v>
      </c>
      <c r="F79" s="72"/>
      <c r="G79" s="3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72">
        <v>4.8411152</v>
      </c>
      <c r="S79" s="72"/>
      <c r="T79" s="72">
        <v>4.8411152</v>
      </c>
      <c r="U79" s="72"/>
      <c r="V79" s="72"/>
      <c r="W79" s="72"/>
      <c r="X79" s="30"/>
      <c r="Y79" s="30"/>
      <c r="Z79" s="30"/>
      <c r="AA79" s="93">
        <v>2011</v>
      </c>
      <c r="AB79" s="93">
        <v>35</v>
      </c>
      <c r="AC79" s="94" t="s">
        <v>369</v>
      </c>
      <c r="AD79" s="94" t="s">
        <v>367</v>
      </c>
      <c r="AE79" s="53">
        <v>1.02</v>
      </c>
    </row>
    <row r="80" spans="1:31" ht="44.25" customHeight="1">
      <c r="A80" s="12">
        <v>60</v>
      </c>
      <c r="B80" s="47" t="s">
        <v>103</v>
      </c>
      <c r="C80" s="73">
        <v>0.31678987999999997</v>
      </c>
      <c r="D80" s="72"/>
      <c r="E80" s="73">
        <v>0.31678987999999997</v>
      </c>
      <c r="F80" s="72"/>
      <c r="G80" s="3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72">
        <v>1.31179184</v>
      </c>
      <c r="S80" s="72"/>
      <c r="T80" s="72">
        <v>1.31179184</v>
      </c>
      <c r="U80" s="72"/>
      <c r="V80" s="72"/>
      <c r="W80" s="72"/>
      <c r="X80" s="30"/>
      <c r="Y80" s="30"/>
      <c r="Z80" s="30"/>
      <c r="AA80" s="93">
        <v>2011</v>
      </c>
      <c r="AB80" s="93">
        <v>35</v>
      </c>
      <c r="AC80" s="94" t="s">
        <v>369</v>
      </c>
      <c r="AD80" s="94" t="s">
        <v>144</v>
      </c>
      <c r="AE80" s="54"/>
    </row>
    <row r="81" spans="1:31" ht="44.25" customHeight="1">
      <c r="A81" s="12">
        <v>61</v>
      </c>
      <c r="B81" s="47" t="s">
        <v>104</v>
      </c>
      <c r="C81" s="73">
        <v>0.332199736</v>
      </c>
      <c r="D81" s="72"/>
      <c r="E81" s="73">
        <v>0.332199736</v>
      </c>
      <c r="F81" s="72"/>
      <c r="G81" s="3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72">
        <v>1.38571176</v>
      </c>
      <c r="S81" s="72"/>
      <c r="T81" s="72">
        <v>1.38571176</v>
      </c>
      <c r="U81" s="72"/>
      <c r="V81" s="72"/>
      <c r="W81" s="72"/>
      <c r="X81" s="30"/>
      <c r="Y81" s="30"/>
      <c r="Z81" s="30"/>
      <c r="AA81" s="93">
        <v>2011</v>
      </c>
      <c r="AB81" s="93">
        <v>35</v>
      </c>
      <c r="AC81" s="94" t="s">
        <v>369</v>
      </c>
      <c r="AD81" s="94" t="s">
        <v>144</v>
      </c>
      <c r="AE81" s="54"/>
    </row>
    <row r="82" spans="1:31" ht="74.25" customHeight="1">
      <c r="A82" s="12">
        <v>62</v>
      </c>
      <c r="B82" s="47" t="s">
        <v>105</v>
      </c>
      <c r="C82" s="73">
        <v>8.793404840000001</v>
      </c>
      <c r="D82" s="72"/>
      <c r="E82" s="73">
        <v>8.793404840000001</v>
      </c>
      <c r="F82" s="72"/>
      <c r="G82" s="3"/>
      <c r="H82" s="100">
        <v>21.373669999999997</v>
      </c>
      <c r="I82" s="100"/>
      <c r="J82" s="100">
        <v>21.373669999999997</v>
      </c>
      <c r="K82" s="100"/>
      <c r="L82" s="100"/>
      <c r="M82" s="100"/>
      <c r="N82" s="100"/>
      <c r="O82" s="100"/>
      <c r="P82" s="100"/>
      <c r="Q82" s="100"/>
      <c r="R82" s="72">
        <v>3.64364294</v>
      </c>
      <c r="S82" s="72"/>
      <c r="T82" s="72">
        <v>3.64364294</v>
      </c>
      <c r="U82" s="72"/>
      <c r="V82" s="72"/>
      <c r="W82" s="72"/>
      <c r="X82" s="30"/>
      <c r="Y82" s="30"/>
      <c r="Z82" s="30"/>
      <c r="AA82" s="93">
        <v>2011</v>
      </c>
      <c r="AB82" s="93">
        <v>35</v>
      </c>
      <c r="AC82" s="94" t="s">
        <v>370</v>
      </c>
      <c r="AD82" s="94" t="s">
        <v>367</v>
      </c>
      <c r="AE82" s="54">
        <v>14.72</v>
      </c>
    </row>
    <row r="83" spans="1:31" ht="53.25" customHeight="1">
      <c r="A83" s="12">
        <v>63</v>
      </c>
      <c r="B83" s="47" t="s">
        <v>101</v>
      </c>
      <c r="C83" s="73">
        <v>0.44658988</v>
      </c>
      <c r="D83" s="72"/>
      <c r="E83" s="73">
        <v>0.44658988</v>
      </c>
      <c r="F83" s="72"/>
      <c r="G83" s="3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72">
        <v>1.80760424</v>
      </c>
      <c r="S83" s="72"/>
      <c r="T83" s="72">
        <v>1.80760424</v>
      </c>
      <c r="U83" s="72"/>
      <c r="V83" s="72"/>
      <c r="W83" s="93">
        <v>2011</v>
      </c>
      <c r="X83" s="93">
        <v>35</v>
      </c>
      <c r="Y83" s="94" t="s">
        <v>145</v>
      </c>
      <c r="Z83" s="93">
        <v>0.16</v>
      </c>
      <c r="AA83" s="93">
        <v>2011</v>
      </c>
      <c r="AB83" s="93">
        <v>35</v>
      </c>
      <c r="AC83" s="94" t="s">
        <v>336</v>
      </c>
      <c r="AD83" s="93" t="s">
        <v>144</v>
      </c>
      <c r="AE83" s="54"/>
    </row>
    <row r="84" spans="1:31" ht="56.25" customHeight="1">
      <c r="A84" s="12">
        <v>64</v>
      </c>
      <c r="B84" s="47" t="s">
        <v>102</v>
      </c>
      <c r="C84" s="73">
        <v>0.57638988</v>
      </c>
      <c r="D84" s="72"/>
      <c r="E84" s="73">
        <v>0.57638988</v>
      </c>
      <c r="F84" s="72"/>
      <c r="G84" s="3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72">
        <v>2.14907618</v>
      </c>
      <c r="S84" s="72"/>
      <c r="T84" s="72">
        <v>2.14907618</v>
      </c>
      <c r="U84" s="72"/>
      <c r="V84" s="72"/>
      <c r="W84" s="72"/>
      <c r="X84" s="30"/>
      <c r="Y84" s="30"/>
      <c r="Z84" s="30"/>
      <c r="AA84" s="93">
        <v>2011</v>
      </c>
      <c r="AB84" s="93">
        <v>35</v>
      </c>
      <c r="AC84" s="94" t="s">
        <v>369</v>
      </c>
      <c r="AD84" s="94" t="s">
        <v>367</v>
      </c>
      <c r="AE84" s="54">
        <v>0.5</v>
      </c>
    </row>
    <row r="85" spans="1:31" ht="57" customHeight="1">
      <c r="A85" s="12">
        <v>65</v>
      </c>
      <c r="B85" s="47" t="s">
        <v>350</v>
      </c>
      <c r="C85" s="73">
        <v>14.42108444</v>
      </c>
      <c r="D85" s="72"/>
      <c r="E85" s="73">
        <v>14.42108444</v>
      </c>
      <c r="F85" s="72"/>
      <c r="G85" s="3"/>
      <c r="H85" s="100">
        <v>7.02149253</v>
      </c>
      <c r="I85" s="100">
        <v>0.28357453</v>
      </c>
      <c r="J85" s="100">
        <v>6.737918</v>
      </c>
      <c r="K85" s="100"/>
      <c r="L85" s="100"/>
      <c r="M85" s="100"/>
      <c r="N85" s="100"/>
      <c r="O85" s="100"/>
      <c r="P85" s="100"/>
      <c r="Q85" s="100"/>
      <c r="R85" s="72">
        <v>14.42108444</v>
      </c>
      <c r="S85" s="72">
        <v>0.94525</v>
      </c>
      <c r="T85" s="72">
        <v>13.47584</v>
      </c>
      <c r="U85" s="72"/>
      <c r="V85" s="72"/>
      <c r="W85" s="93">
        <v>2011</v>
      </c>
      <c r="X85" s="93">
        <v>35</v>
      </c>
      <c r="Y85" s="94" t="s">
        <v>371</v>
      </c>
      <c r="Z85" s="93">
        <v>0.8</v>
      </c>
      <c r="AA85" s="30"/>
      <c r="AB85" s="30"/>
      <c r="AC85" s="30"/>
      <c r="AD85" s="94"/>
      <c r="AE85" s="54"/>
    </row>
    <row r="86" spans="1:31" ht="21" customHeight="1">
      <c r="A86" s="12">
        <v>66</v>
      </c>
      <c r="B86" s="89" t="s">
        <v>106</v>
      </c>
      <c r="C86" s="73"/>
      <c r="D86" s="72"/>
      <c r="E86" s="73"/>
      <c r="F86" s="72"/>
      <c r="G86" s="3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72"/>
      <c r="S86" s="72"/>
      <c r="T86" s="72"/>
      <c r="U86" s="72"/>
      <c r="V86" s="72"/>
      <c r="W86" s="72"/>
      <c r="X86" s="30"/>
      <c r="Y86" s="30"/>
      <c r="Z86" s="30"/>
      <c r="AA86" s="30"/>
      <c r="AB86" s="30"/>
      <c r="AC86" s="30"/>
      <c r="AD86" s="30"/>
      <c r="AE86" s="54"/>
    </row>
    <row r="87" spans="1:31" ht="54" customHeight="1">
      <c r="A87" s="12">
        <v>67</v>
      </c>
      <c r="B87" s="46" t="s">
        <v>264</v>
      </c>
      <c r="C87" s="73">
        <v>1.4959969199999998</v>
      </c>
      <c r="D87" s="72"/>
      <c r="E87" s="73">
        <v>1.4959969199999998</v>
      </c>
      <c r="F87" s="72"/>
      <c r="G87" s="3"/>
      <c r="H87" s="100">
        <v>4.44796942</v>
      </c>
      <c r="I87" s="100"/>
      <c r="J87" s="100">
        <v>4.44796942</v>
      </c>
      <c r="K87" s="100"/>
      <c r="L87" s="100"/>
      <c r="M87" s="100"/>
      <c r="N87" s="100"/>
      <c r="O87" s="100"/>
      <c r="P87" s="100"/>
      <c r="Q87" s="100"/>
      <c r="R87" s="72">
        <v>4.447554</v>
      </c>
      <c r="S87" s="72"/>
      <c r="T87" s="100">
        <v>4.44796942</v>
      </c>
      <c r="U87" s="72"/>
      <c r="V87" s="72"/>
      <c r="W87" s="93">
        <v>2011</v>
      </c>
      <c r="X87" s="93">
        <v>35</v>
      </c>
      <c r="Y87" s="94" t="s">
        <v>146</v>
      </c>
      <c r="Z87" s="93">
        <v>0.25</v>
      </c>
      <c r="AA87" s="93">
        <v>2011</v>
      </c>
      <c r="AB87" s="93">
        <v>35</v>
      </c>
      <c r="AC87" s="94" t="s">
        <v>338</v>
      </c>
      <c r="AD87" s="93" t="s">
        <v>144</v>
      </c>
      <c r="AE87" s="54">
        <v>1.5</v>
      </c>
    </row>
    <row r="88" spans="1:31" ht="24.75" customHeight="1">
      <c r="A88" s="12">
        <v>68</v>
      </c>
      <c r="B88" s="89" t="s">
        <v>107</v>
      </c>
      <c r="C88" s="73"/>
      <c r="D88" s="72"/>
      <c r="E88" s="73"/>
      <c r="F88" s="72"/>
      <c r="G88" s="3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72"/>
      <c r="S88" s="72"/>
      <c r="T88" s="72"/>
      <c r="U88" s="72"/>
      <c r="V88" s="72"/>
      <c r="W88" s="72"/>
      <c r="X88" s="30"/>
      <c r="Y88" s="30"/>
      <c r="Z88" s="30"/>
      <c r="AA88" s="30"/>
      <c r="AB88" s="30"/>
      <c r="AC88" s="30"/>
      <c r="AD88" s="30"/>
      <c r="AE88" s="54"/>
    </row>
    <row r="89" spans="1:31" ht="62.25" customHeight="1">
      <c r="A89" s="12">
        <v>69</v>
      </c>
      <c r="B89" s="51" t="s">
        <v>265</v>
      </c>
      <c r="C89" s="73">
        <v>1.4783960399999998</v>
      </c>
      <c r="D89" s="72"/>
      <c r="E89" s="73">
        <v>1.4783960399999998</v>
      </c>
      <c r="F89" s="72"/>
      <c r="G89" s="3"/>
      <c r="H89" s="100">
        <v>4.76229872</v>
      </c>
      <c r="I89" s="100"/>
      <c r="J89" s="100">
        <v>4.76229872</v>
      </c>
      <c r="K89" s="100"/>
      <c r="L89" s="100"/>
      <c r="M89" s="100"/>
      <c r="N89" s="100"/>
      <c r="O89" s="100"/>
      <c r="P89" s="100"/>
      <c r="Q89" s="100"/>
      <c r="R89" s="72"/>
      <c r="S89" s="72"/>
      <c r="T89" s="72"/>
      <c r="U89" s="72"/>
      <c r="V89" s="72"/>
      <c r="W89" s="54"/>
      <c r="X89" s="54"/>
      <c r="Y89" s="54"/>
      <c r="Z89" s="52"/>
      <c r="AA89" s="54"/>
      <c r="AB89" s="54"/>
      <c r="AC89" s="52"/>
      <c r="AD89" s="54"/>
      <c r="AE89" s="54"/>
    </row>
    <row r="90" spans="1:31" ht="15.75">
      <c r="A90" s="12">
        <v>70</v>
      </c>
      <c r="B90" s="89" t="s">
        <v>108</v>
      </c>
      <c r="C90" s="73"/>
      <c r="D90" s="72"/>
      <c r="E90" s="73"/>
      <c r="F90" s="72"/>
      <c r="G90" s="3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72"/>
      <c r="S90" s="72"/>
      <c r="T90" s="72"/>
      <c r="U90" s="72"/>
      <c r="V90" s="72"/>
      <c r="W90" s="72"/>
      <c r="X90" s="30"/>
      <c r="Y90" s="30"/>
      <c r="Z90" s="30"/>
      <c r="AA90" s="30"/>
      <c r="AB90" s="30"/>
      <c r="AC90" s="30"/>
      <c r="AD90" s="30"/>
      <c r="AE90" s="54"/>
    </row>
    <row r="91" spans="1:31" ht="57" customHeight="1">
      <c r="A91" s="12">
        <v>71</v>
      </c>
      <c r="B91" s="99" t="s">
        <v>109</v>
      </c>
      <c r="C91" s="73">
        <v>2.87540748</v>
      </c>
      <c r="D91" s="72"/>
      <c r="E91" s="73">
        <v>2.87540748</v>
      </c>
      <c r="F91" s="72"/>
      <c r="G91" s="3"/>
      <c r="H91" s="100">
        <v>9.700688360000001</v>
      </c>
      <c r="I91" s="100"/>
      <c r="J91" s="100">
        <v>9.700688360000001</v>
      </c>
      <c r="K91" s="100"/>
      <c r="L91" s="100"/>
      <c r="M91" s="100"/>
      <c r="N91" s="100"/>
      <c r="O91" s="100"/>
      <c r="P91" s="100"/>
      <c r="Q91" s="100"/>
      <c r="R91" s="72"/>
      <c r="S91" s="72"/>
      <c r="T91" s="72"/>
      <c r="U91" s="72"/>
      <c r="V91" s="72"/>
      <c r="W91" s="72"/>
      <c r="X91" s="30"/>
      <c r="Y91" s="30"/>
      <c r="Z91" s="30"/>
      <c r="AA91" s="30"/>
      <c r="AB91" s="30"/>
      <c r="AC91" s="30"/>
      <c r="AD91" s="30"/>
      <c r="AE91" s="54"/>
    </row>
    <row r="92" spans="1:31" ht="15.75">
      <c r="A92" s="12">
        <v>72</v>
      </c>
      <c r="B92" s="89" t="s">
        <v>110</v>
      </c>
      <c r="C92" s="73"/>
      <c r="D92" s="72"/>
      <c r="E92" s="73"/>
      <c r="F92" s="72"/>
      <c r="G92" s="3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72"/>
      <c r="S92" s="72"/>
      <c r="T92" s="72"/>
      <c r="U92" s="72"/>
      <c r="V92" s="72"/>
      <c r="W92" s="72"/>
      <c r="X92" s="30"/>
      <c r="Y92" s="30"/>
      <c r="Z92" s="30"/>
      <c r="AA92" s="30"/>
      <c r="AB92" s="30"/>
      <c r="AC92" s="30"/>
      <c r="AD92" s="30"/>
      <c r="AE92" s="54"/>
    </row>
    <row r="93" spans="1:31" ht="50.25" customHeight="1">
      <c r="A93" s="12">
        <v>73</v>
      </c>
      <c r="B93" s="48" t="s">
        <v>111</v>
      </c>
      <c r="C93" s="73">
        <v>4.13379252</v>
      </c>
      <c r="D93" s="72"/>
      <c r="E93" s="73">
        <v>4.13379252</v>
      </c>
      <c r="F93" s="72"/>
      <c r="G93" s="3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72">
        <v>17.33891174</v>
      </c>
      <c r="S93" s="72"/>
      <c r="T93" s="72">
        <v>17.33891174</v>
      </c>
      <c r="U93" s="72"/>
      <c r="V93" s="72"/>
      <c r="W93" s="72"/>
      <c r="X93" s="30"/>
      <c r="Y93" s="30"/>
      <c r="Z93" s="30"/>
      <c r="AA93" s="93">
        <v>2011</v>
      </c>
      <c r="AB93" s="93">
        <v>35</v>
      </c>
      <c r="AC93" s="94" t="s">
        <v>372</v>
      </c>
      <c r="AD93" s="93" t="s">
        <v>144</v>
      </c>
      <c r="AE93" s="54">
        <v>6.8</v>
      </c>
    </row>
    <row r="94" spans="1:31" ht="72.75" customHeight="1">
      <c r="A94" s="12">
        <v>74</v>
      </c>
      <c r="B94" s="48" t="s">
        <v>282</v>
      </c>
      <c r="C94" s="73">
        <v>0.43340219999999996</v>
      </c>
      <c r="D94" s="72"/>
      <c r="E94" s="73">
        <v>0.43340219999999996</v>
      </c>
      <c r="F94" s="72"/>
      <c r="G94" s="3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72">
        <v>1.4321188</v>
      </c>
      <c r="S94" s="72"/>
      <c r="T94" s="72">
        <v>1.4321188</v>
      </c>
      <c r="U94" s="72"/>
      <c r="V94" s="72"/>
      <c r="W94" s="72"/>
      <c r="X94" s="30"/>
      <c r="Y94" s="30"/>
      <c r="Z94" s="30"/>
      <c r="AA94" s="93">
        <v>2011</v>
      </c>
      <c r="AB94" s="93">
        <v>35</v>
      </c>
      <c r="AC94" s="94" t="s">
        <v>357</v>
      </c>
      <c r="AD94" s="93" t="s">
        <v>144</v>
      </c>
      <c r="AE94" s="54">
        <v>0.45</v>
      </c>
    </row>
    <row r="95" spans="1:31" ht="15.75">
      <c r="A95" s="12">
        <v>75</v>
      </c>
      <c r="B95" s="89" t="s">
        <v>112</v>
      </c>
      <c r="C95" s="73"/>
      <c r="D95" s="72"/>
      <c r="E95" s="73"/>
      <c r="F95" s="72"/>
      <c r="G95" s="3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72"/>
      <c r="S95" s="72"/>
      <c r="T95" s="72"/>
      <c r="U95" s="72"/>
      <c r="V95" s="72"/>
      <c r="W95" s="72"/>
      <c r="X95" s="30"/>
      <c r="Y95" s="30"/>
      <c r="Z95" s="30"/>
      <c r="AA95" s="30"/>
      <c r="AB95" s="30"/>
      <c r="AC95" s="30"/>
      <c r="AD95" s="30"/>
      <c r="AE95" s="54"/>
    </row>
    <row r="96" spans="1:31" ht="69" customHeight="1">
      <c r="A96" s="12">
        <v>76</v>
      </c>
      <c r="B96" s="46" t="s">
        <v>113</v>
      </c>
      <c r="C96" s="73">
        <v>4.536406159999999</v>
      </c>
      <c r="D96" s="72"/>
      <c r="E96" s="73">
        <v>4.536406159999999</v>
      </c>
      <c r="F96" s="72"/>
      <c r="G96" s="3"/>
      <c r="H96" s="100">
        <v>6.676256219999998</v>
      </c>
      <c r="I96" s="100"/>
      <c r="J96" s="100">
        <v>6.676256219999998</v>
      </c>
      <c r="K96" s="100"/>
      <c r="L96" s="100"/>
      <c r="M96" s="100"/>
      <c r="N96" s="100"/>
      <c r="O96" s="100"/>
      <c r="P96" s="100"/>
      <c r="Q96" s="100"/>
      <c r="R96" s="72">
        <v>4.18755804</v>
      </c>
      <c r="S96" s="72"/>
      <c r="T96" s="72">
        <v>4.18755804</v>
      </c>
      <c r="U96" s="72"/>
      <c r="V96" s="72"/>
      <c r="W96" s="93">
        <v>2011</v>
      </c>
      <c r="X96" s="93">
        <v>35</v>
      </c>
      <c r="Y96" s="94" t="s">
        <v>148</v>
      </c>
      <c r="Z96" s="93">
        <v>0.63</v>
      </c>
      <c r="AA96" s="93">
        <v>2011</v>
      </c>
      <c r="AB96" s="93">
        <v>35</v>
      </c>
      <c r="AC96" s="94" t="s">
        <v>373</v>
      </c>
      <c r="AD96" s="93" t="s">
        <v>144</v>
      </c>
      <c r="AE96" s="54">
        <v>13.7</v>
      </c>
    </row>
    <row r="97" spans="1:31" ht="15.75">
      <c r="A97" s="12">
        <v>77</v>
      </c>
      <c r="B97" s="89" t="s">
        <v>114</v>
      </c>
      <c r="C97" s="73"/>
      <c r="D97" s="72"/>
      <c r="E97" s="73"/>
      <c r="F97" s="72"/>
      <c r="G97" s="3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72"/>
      <c r="S97" s="72"/>
      <c r="T97" s="72"/>
      <c r="U97" s="72"/>
      <c r="V97" s="72"/>
      <c r="W97" s="54"/>
      <c r="X97" s="54"/>
      <c r="Y97" s="52"/>
      <c r="Z97" s="52"/>
      <c r="AA97" s="30"/>
      <c r="AB97" s="30"/>
      <c r="AC97" s="30"/>
      <c r="AD97" s="30"/>
      <c r="AE97" s="54"/>
    </row>
    <row r="98" spans="1:31" ht="41.25" customHeight="1">
      <c r="A98" s="12">
        <v>78</v>
      </c>
      <c r="B98" s="49" t="s">
        <v>266</v>
      </c>
      <c r="C98" s="73">
        <v>1.66320528</v>
      </c>
      <c r="D98" s="72"/>
      <c r="E98" s="73">
        <v>1.66320528</v>
      </c>
      <c r="F98" s="72"/>
      <c r="G98" s="3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72"/>
      <c r="S98" s="72"/>
      <c r="T98" s="72"/>
      <c r="U98" s="72"/>
      <c r="V98" s="72"/>
      <c r="W98" s="72"/>
      <c r="X98" s="30"/>
      <c r="Y98" s="30"/>
      <c r="Z98" s="30"/>
      <c r="AA98" s="30"/>
      <c r="AB98" s="30"/>
      <c r="AC98" s="30"/>
      <c r="AD98" s="30"/>
      <c r="AE98" s="54"/>
    </row>
    <row r="99" spans="1:31" ht="42.75" customHeight="1">
      <c r="A99" s="12">
        <v>79</v>
      </c>
      <c r="B99" s="49" t="s">
        <v>267</v>
      </c>
      <c r="C99" s="73">
        <v>1.79521188</v>
      </c>
      <c r="D99" s="72"/>
      <c r="E99" s="73">
        <v>1.79521188</v>
      </c>
      <c r="F99" s="72"/>
      <c r="G99" s="3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72"/>
      <c r="S99" s="72"/>
      <c r="T99" s="72"/>
      <c r="U99" s="72"/>
      <c r="V99" s="72"/>
      <c r="W99" s="72"/>
      <c r="X99" s="30"/>
      <c r="Y99" s="30"/>
      <c r="Z99" s="30"/>
      <c r="AA99" s="54"/>
      <c r="AB99" s="54"/>
      <c r="AC99" s="52"/>
      <c r="AD99" s="54"/>
      <c r="AE99" s="54"/>
    </row>
    <row r="100" spans="1:31" ht="15.75">
      <c r="A100" s="12">
        <v>80</v>
      </c>
      <c r="B100" s="81" t="s">
        <v>335</v>
      </c>
      <c r="C100" s="73"/>
      <c r="D100" s="72"/>
      <c r="E100" s="73"/>
      <c r="F100" s="72"/>
      <c r="G100" s="3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72"/>
      <c r="S100" s="72"/>
      <c r="T100" s="72"/>
      <c r="U100" s="72"/>
      <c r="V100" s="72"/>
      <c r="W100" s="72"/>
      <c r="X100" s="30"/>
      <c r="Y100" s="30"/>
      <c r="Z100" s="30"/>
      <c r="AA100" s="54"/>
      <c r="AB100" s="54"/>
      <c r="AC100" s="52"/>
      <c r="AD100" s="52"/>
      <c r="AE100" s="54"/>
    </row>
    <row r="101" spans="1:31" ht="29.25" customHeight="1">
      <c r="A101" s="12">
        <v>81</v>
      </c>
      <c r="B101" s="50" t="s">
        <v>268</v>
      </c>
      <c r="C101" s="73">
        <v>1.48060264</v>
      </c>
      <c r="D101" s="72"/>
      <c r="E101" s="73">
        <v>1.48060264</v>
      </c>
      <c r="F101" s="72"/>
      <c r="G101" s="3"/>
      <c r="H101" s="100">
        <v>3.7176047</v>
      </c>
      <c r="I101" s="100"/>
      <c r="J101" s="100">
        <v>3.7176047</v>
      </c>
      <c r="K101" s="100"/>
      <c r="L101" s="100"/>
      <c r="M101" s="100"/>
      <c r="N101" s="100"/>
      <c r="O101" s="100"/>
      <c r="P101" s="100"/>
      <c r="Q101" s="100"/>
      <c r="R101" s="72"/>
      <c r="S101" s="72"/>
      <c r="T101" s="72"/>
      <c r="U101" s="72"/>
      <c r="V101" s="72"/>
      <c r="W101" s="72"/>
      <c r="X101" s="30"/>
      <c r="Y101" s="30"/>
      <c r="Z101" s="30"/>
      <c r="AA101" s="54"/>
      <c r="AB101" s="54"/>
      <c r="AC101" s="52"/>
      <c r="AD101" s="54"/>
      <c r="AE101" s="54"/>
    </row>
    <row r="102" spans="1:31" ht="42.75" customHeight="1">
      <c r="A102" s="12">
        <v>82</v>
      </c>
      <c r="B102" s="49" t="s">
        <v>269</v>
      </c>
      <c r="C102" s="73">
        <v>1.93381232</v>
      </c>
      <c r="D102" s="72"/>
      <c r="E102" s="73">
        <v>1.93381232</v>
      </c>
      <c r="F102" s="72"/>
      <c r="G102" s="3"/>
      <c r="H102" s="100">
        <v>4.618544439999999</v>
      </c>
      <c r="I102" s="100"/>
      <c r="J102" s="100">
        <v>4.618544439999999</v>
      </c>
      <c r="K102" s="100"/>
      <c r="L102" s="100"/>
      <c r="M102" s="100"/>
      <c r="N102" s="100"/>
      <c r="O102" s="100"/>
      <c r="P102" s="100"/>
      <c r="Q102" s="100"/>
      <c r="R102" s="72"/>
      <c r="S102" s="72"/>
      <c r="T102" s="72"/>
      <c r="U102" s="72"/>
      <c r="V102" s="72"/>
      <c r="W102" s="72"/>
      <c r="X102" s="30"/>
      <c r="Y102" s="30"/>
      <c r="Z102" s="30"/>
      <c r="AA102" s="30"/>
      <c r="AB102" s="30"/>
      <c r="AC102" s="30"/>
      <c r="AD102" s="30"/>
      <c r="AE102" s="54"/>
    </row>
    <row r="103" spans="1:31" ht="41.25" customHeight="1">
      <c r="A103" s="12">
        <v>83</v>
      </c>
      <c r="B103" s="49" t="s">
        <v>270</v>
      </c>
      <c r="C103" s="73">
        <v>1.44540088</v>
      </c>
      <c r="D103" s="72"/>
      <c r="E103" s="73">
        <v>1.44540088</v>
      </c>
      <c r="F103" s="72"/>
      <c r="G103" s="3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72"/>
      <c r="S103" s="72"/>
      <c r="T103" s="72"/>
      <c r="U103" s="72"/>
      <c r="V103" s="72"/>
      <c r="W103" s="72"/>
      <c r="X103" s="30"/>
      <c r="Y103" s="30"/>
      <c r="Z103" s="30"/>
      <c r="AA103" s="30"/>
      <c r="AB103" s="30"/>
      <c r="AC103" s="30"/>
      <c r="AD103" s="30"/>
      <c r="AE103" s="54"/>
    </row>
    <row r="104" spans="1:31" ht="47.25">
      <c r="A104" s="12">
        <v>84</v>
      </c>
      <c r="B104" s="49" t="s">
        <v>271</v>
      </c>
      <c r="C104" s="73">
        <v>7.438189</v>
      </c>
      <c r="D104" s="72"/>
      <c r="E104" s="73">
        <v>7.438189</v>
      </c>
      <c r="F104" s="72"/>
      <c r="G104" s="3"/>
      <c r="H104" s="100">
        <v>9.595893089999999</v>
      </c>
      <c r="I104" s="100"/>
      <c r="J104" s="100">
        <v>9.595893089999999</v>
      </c>
      <c r="K104" s="100"/>
      <c r="L104" s="100"/>
      <c r="M104" s="100"/>
      <c r="N104" s="100"/>
      <c r="O104" s="100"/>
      <c r="P104" s="100"/>
      <c r="Q104" s="100"/>
      <c r="R104" s="72">
        <v>32.4554339</v>
      </c>
      <c r="S104" s="72"/>
      <c r="T104" s="72">
        <v>32.4554339</v>
      </c>
      <c r="U104" s="72"/>
      <c r="V104" s="72"/>
      <c r="W104" s="72"/>
      <c r="X104" s="30"/>
      <c r="Y104" s="30"/>
      <c r="Z104" s="30"/>
      <c r="AA104" s="93">
        <v>2011</v>
      </c>
      <c r="AB104" s="93">
        <v>35</v>
      </c>
      <c r="AC104" s="30"/>
      <c r="AD104" s="94" t="s">
        <v>374</v>
      </c>
      <c r="AE104" s="54">
        <v>3.4</v>
      </c>
    </row>
    <row r="105" spans="1:31" ht="40.5" customHeight="1">
      <c r="A105" s="12">
        <v>85</v>
      </c>
      <c r="B105" s="49" t="s">
        <v>272</v>
      </c>
      <c r="C105" s="73">
        <v>0.29259515999999997</v>
      </c>
      <c r="D105" s="72"/>
      <c r="E105" s="73">
        <v>0.29259515999999997</v>
      </c>
      <c r="F105" s="72"/>
      <c r="G105" s="3"/>
      <c r="H105" s="100">
        <v>0.4123500000000001</v>
      </c>
      <c r="I105" s="100">
        <v>0.4123500000000001</v>
      </c>
      <c r="J105" s="100"/>
      <c r="K105" s="100"/>
      <c r="L105" s="100"/>
      <c r="M105" s="100"/>
      <c r="N105" s="100"/>
      <c r="O105" s="100"/>
      <c r="P105" s="100"/>
      <c r="Q105" s="100"/>
      <c r="R105" s="72"/>
      <c r="S105" s="72"/>
      <c r="T105" s="72"/>
      <c r="U105" s="72"/>
      <c r="V105" s="72"/>
      <c r="W105" s="72"/>
      <c r="X105" s="30"/>
      <c r="Y105" s="30"/>
      <c r="Z105" s="30"/>
      <c r="AA105" s="30"/>
      <c r="AB105" s="30"/>
      <c r="AC105" s="30"/>
      <c r="AD105" s="30"/>
      <c r="AE105" s="54"/>
    </row>
    <row r="106" spans="1:31" ht="58.5" customHeight="1">
      <c r="A106" s="12">
        <v>86</v>
      </c>
      <c r="B106" s="49" t="s">
        <v>290</v>
      </c>
      <c r="C106" s="73">
        <v>1.6389846000000001</v>
      </c>
      <c r="D106" s="72"/>
      <c r="E106" s="73">
        <v>1.6389846000000001</v>
      </c>
      <c r="F106" s="72"/>
      <c r="G106" s="3"/>
      <c r="H106" s="100">
        <v>3.8177688299999994</v>
      </c>
      <c r="I106" s="100"/>
      <c r="J106" s="100">
        <v>3.8177688299999994</v>
      </c>
      <c r="K106" s="100"/>
      <c r="L106" s="100"/>
      <c r="M106" s="100"/>
      <c r="N106" s="100"/>
      <c r="O106" s="100"/>
      <c r="P106" s="100"/>
      <c r="Q106" s="100"/>
      <c r="R106" s="72">
        <v>6.66483706</v>
      </c>
      <c r="S106" s="72"/>
      <c r="T106" s="72">
        <v>6.66483706</v>
      </c>
      <c r="U106" s="72"/>
      <c r="V106" s="72"/>
      <c r="W106" s="93">
        <v>2011</v>
      </c>
      <c r="X106" s="93">
        <v>35</v>
      </c>
      <c r="Y106" s="94" t="s">
        <v>371</v>
      </c>
      <c r="Z106" s="93">
        <v>0.8</v>
      </c>
      <c r="AA106" s="93">
        <v>2011</v>
      </c>
      <c r="AB106" s="93">
        <v>35</v>
      </c>
      <c r="AC106" s="94" t="s">
        <v>375</v>
      </c>
      <c r="AD106" s="94" t="s">
        <v>376</v>
      </c>
      <c r="AE106" s="54">
        <v>1.65</v>
      </c>
    </row>
    <row r="107" spans="1:31" ht="39" customHeight="1">
      <c r="A107" s="12">
        <v>87</v>
      </c>
      <c r="B107" s="91" t="s">
        <v>351</v>
      </c>
      <c r="C107" s="73">
        <v>12.91909194</v>
      </c>
      <c r="D107" s="72"/>
      <c r="E107" s="73">
        <v>12.91909194</v>
      </c>
      <c r="F107" s="72"/>
      <c r="G107" s="3"/>
      <c r="H107" s="100">
        <v>6.25269409</v>
      </c>
      <c r="I107" s="100">
        <v>0.31027781</v>
      </c>
      <c r="J107" s="100">
        <v>5.94241628</v>
      </c>
      <c r="K107" s="100"/>
      <c r="L107" s="100"/>
      <c r="M107" s="100"/>
      <c r="N107" s="100"/>
      <c r="O107" s="100"/>
      <c r="P107" s="100"/>
      <c r="Q107" s="100"/>
      <c r="R107" s="72">
        <v>12.91909194</v>
      </c>
      <c r="S107" s="72">
        <v>1.03425938</v>
      </c>
      <c r="T107" s="72">
        <v>11.88483256</v>
      </c>
      <c r="U107" s="72"/>
      <c r="V107" s="72"/>
      <c r="W107" s="72"/>
      <c r="X107" s="30"/>
      <c r="Y107" s="30"/>
      <c r="Z107" s="30"/>
      <c r="AA107" s="30"/>
      <c r="AB107" s="30"/>
      <c r="AC107" s="30"/>
      <c r="AD107" s="30"/>
      <c r="AE107" s="54"/>
    </row>
    <row r="108" spans="1:31" ht="21.75" customHeight="1">
      <c r="A108" s="12">
        <v>88</v>
      </c>
      <c r="B108" s="89" t="s">
        <v>115</v>
      </c>
      <c r="C108" s="73"/>
      <c r="D108" s="72"/>
      <c r="E108" s="73"/>
      <c r="F108" s="72"/>
      <c r="G108" s="3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72"/>
      <c r="S108" s="72"/>
      <c r="T108" s="72"/>
      <c r="U108" s="72"/>
      <c r="V108" s="72"/>
      <c r="W108" s="72"/>
      <c r="X108" s="30"/>
      <c r="Y108" s="30"/>
      <c r="Z108" s="30"/>
      <c r="AA108" s="30"/>
      <c r="AB108" s="30"/>
      <c r="AC108" s="30"/>
      <c r="AD108" s="30"/>
      <c r="AE108" s="54"/>
    </row>
    <row r="109" spans="1:31" ht="58.5" customHeight="1">
      <c r="A109" s="12">
        <v>89</v>
      </c>
      <c r="B109" s="104" t="s">
        <v>273</v>
      </c>
      <c r="C109" s="73">
        <v>2.4860074799999996</v>
      </c>
      <c r="D109" s="72"/>
      <c r="E109" s="73">
        <v>2.4860074799999996</v>
      </c>
      <c r="F109" s="72"/>
      <c r="G109" s="3"/>
      <c r="H109" s="100">
        <v>5.20533407</v>
      </c>
      <c r="I109" s="100"/>
      <c r="J109" s="100">
        <v>5.20533407</v>
      </c>
      <c r="K109" s="100"/>
      <c r="L109" s="100"/>
      <c r="M109" s="100"/>
      <c r="N109" s="100"/>
      <c r="O109" s="100"/>
      <c r="P109" s="100"/>
      <c r="Q109" s="100"/>
      <c r="R109" s="72">
        <v>10.4102491</v>
      </c>
      <c r="S109" s="72"/>
      <c r="T109" s="72">
        <v>10.4102491</v>
      </c>
      <c r="U109" s="72"/>
      <c r="V109" s="72"/>
      <c r="W109" s="93">
        <v>2011</v>
      </c>
      <c r="X109" s="93">
        <v>35</v>
      </c>
      <c r="Y109" s="94" t="s">
        <v>146</v>
      </c>
      <c r="Z109" s="93">
        <v>0.25</v>
      </c>
      <c r="AA109" s="93">
        <v>2011</v>
      </c>
      <c r="AB109" s="93">
        <v>35</v>
      </c>
      <c r="AC109" s="94" t="s">
        <v>377</v>
      </c>
      <c r="AD109" s="94" t="s">
        <v>144</v>
      </c>
      <c r="AE109" s="54">
        <v>3.62</v>
      </c>
    </row>
    <row r="110" spans="1:31" ht="45" customHeight="1">
      <c r="A110" s="12">
        <v>90</v>
      </c>
      <c r="B110" s="92" t="s">
        <v>353</v>
      </c>
      <c r="C110" s="73">
        <v>1.30800404</v>
      </c>
      <c r="D110" s="72"/>
      <c r="E110" s="73">
        <v>1.30800404</v>
      </c>
      <c r="F110" s="72"/>
      <c r="G110" s="3"/>
      <c r="H110" s="100">
        <v>0.65400202</v>
      </c>
      <c r="I110" s="100">
        <v>0.04873282</v>
      </c>
      <c r="J110" s="100">
        <v>0.6052692</v>
      </c>
      <c r="K110" s="100"/>
      <c r="L110" s="100"/>
      <c r="M110" s="100"/>
      <c r="N110" s="100"/>
      <c r="O110" s="100"/>
      <c r="P110" s="100"/>
      <c r="Q110" s="100"/>
      <c r="R110" s="72">
        <v>1.30800404</v>
      </c>
      <c r="S110" s="72">
        <v>0.09746564</v>
      </c>
      <c r="T110" s="72">
        <v>1.2105384</v>
      </c>
      <c r="U110" s="72"/>
      <c r="V110" s="72"/>
      <c r="W110" s="93">
        <v>2011</v>
      </c>
      <c r="X110" s="93">
        <v>35</v>
      </c>
      <c r="Y110" s="94" t="s">
        <v>147</v>
      </c>
      <c r="Z110" s="93">
        <v>0.4</v>
      </c>
      <c r="AA110" s="93">
        <v>2011</v>
      </c>
      <c r="AB110" s="93">
        <v>35</v>
      </c>
      <c r="AC110" s="94"/>
      <c r="AD110" s="94" t="s">
        <v>144</v>
      </c>
      <c r="AE110" s="54"/>
    </row>
    <row r="111" spans="1:31" ht="23.25" customHeight="1">
      <c r="A111" s="12">
        <v>91</v>
      </c>
      <c r="B111" s="81" t="s">
        <v>116</v>
      </c>
      <c r="C111" s="73"/>
      <c r="D111" s="72"/>
      <c r="E111" s="73"/>
      <c r="F111" s="72"/>
      <c r="G111" s="3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72"/>
      <c r="S111" s="72"/>
      <c r="T111" s="72"/>
      <c r="U111" s="72"/>
      <c r="V111" s="72"/>
      <c r="W111" s="72"/>
      <c r="X111" s="30"/>
      <c r="Y111" s="30"/>
      <c r="Z111" s="30"/>
      <c r="AA111" s="30"/>
      <c r="AB111" s="30"/>
      <c r="AC111" s="30"/>
      <c r="AD111" s="30"/>
      <c r="AE111" s="54"/>
    </row>
    <row r="112" spans="1:31" ht="45" customHeight="1">
      <c r="A112" s="12">
        <v>92</v>
      </c>
      <c r="B112" s="49" t="s">
        <v>274</v>
      </c>
      <c r="C112" s="73">
        <v>1.00979208</v>
      </c>
      <c r="D112" s="72"/>
      <c r="E112" s="73">
        <v>1.00979208</v>
      </c>
      <c r="F112" s="72"/>
      <c r="G112" s="3"/>
      <c r="H112" s="100"/>
      <c r="I112" s="30"/>
      <c r="J112" s="30"/>
      <c r="K112" s="30"/>
      <c r="L112" s="30"/>
      <c r="M112" s="30"/>
      <c r="N112" s="30"/>
      <c r="O112" s="30"/>
      <c r="P112" s="30"/>
      <c r="Q112" s="30"/>
      <c r="R112" s="72">
        <v>4.05032994</v>
      </c>
      <c r="S112" s="72"/>
      <c r="T112" s="72">
        <v>4.05032994</v>
      </c>
      <c r="U112" s="72"/>
      <c r="V112" s="72"/>
      <c r="W112" s="93">
        <v>2011</v>
      </c>
      <c r="X112" s="93">
        <v>35</v>
      </c>
      <c r="Y112" s="94" t="s">
        <v>146</v>
      </c>
      <c r="Z112" s="93">
        <v>0.25</v>
      </c>
      <c r="AA112" s="93">
        <v>2011</v>
      </c>
      <c r="AB112" s="93">
        <v>35</v>
      </c>
      <c r="AC112" s="94" t="s">
        <v>337</v>
      </c>
      <c r="AD112" s="94" t="s">
        <v>144</v>
      </c>
      <c r="AE112" s="55">
        <v>1</v>
      </c>
    </row>
    <row r="113" spans="1:31" ht="21" customHeight="1">
      <c r="A113" s="12">
        <v>93</v>
      </c>
      <c r="B113" s="81" t="s">
        <v>117</v>
      </c>
      <c r="C113" s="73"/>
      <c r="D113" s="72"/>
      <c r="E113" s="73"/>
      <c r="F113" s="72"/>
      <c r="G113" s="3"/>
      <c r="H113" s="100"/>
      <c r="I113" s="30"/>
      <c r="J113" s="30"/>
      <c r="K113" s="30"/>
      <c r="L113" s="30"/>
      <c r="M113" s="30"/>
      <c r="N113" s="30"/>
      <c r="O113" s="30"/>
      <c r="P113" s="30"/>
      <c r="Q113" s="30"/>
      <c r="R113" s="54"/>
      <c r="S113" s="72"/>
      <c r="T113" s="72"/>
      <c r="U113" s="72"/>
      <c r="V113" s="72"/>
      <c r="W113" s="72"/>
      <c r="X113" s="30"/>
      <c r="Y113" s="30"/>
      <c r="Z113" s="30"/>
      <c r="AA113" s="30"/>
      <c r="AB113" s="30"/>
      <c r="AC113" s="30"/>
      <c r="AD113" s="30"/>
      <c r="AE113" s="54"/>
    </row>
    <row r="114" spans="1:31" ht="60.75" customHeight="1">
      <c r="A114" s="12">
        <v>94</v>
      </c>
      <c r="B114" s="49" t="s">
        <v>275</v>
      </c>
      <c r="C114" s="73">
        <v>0.07476479999999999</v>
      </c>
      <c r="D114" s="72"/>
      <c r="E114" s="73">
        <v>0.07476479999999999</v>
      </c>
      <c r="F114" s="72"/>
      <c r="G114" s="3"/>
      <c r="H114" s="100"/>
      <c r="I114" s="30"/>
      <c r="J114" s="30"/>
      <c r="K114" s="30"/>
      <c r="L114" s="30"/>
      <c r="M114" s="30"/>
      <c r="N114" s="30"/>
      <c r="O114" s="30"/>
      <c r="P114" s="30"/>
      <c r="Q114" s="30"/>
      <c r="R114" s="54"/>
      <c r="S114" s="72"/>
      <c r="T114" s="72"/>
      <c r="U114" s="72"/>
      <c r="V114" s="72"/>
      <c r="W114" s="72"/>
      <c r="X114" s="30"/>
      <c r="Y114" s="30"/>
      <c r="Z114" s="30"/>
      <c r="AA114" s="30"/>
      <c r="AB114" s="30"/>
      <c r="AC114" s="30"/>
      <c r="AD114" s="30"/>
      <c r="AE114" s="54"/>
    </row>
    <row r="115" spans="1:31" ht="31.5">
      <c r="A115" s="12">
        <v>95</v>
      </c>
      <c r="B115" s="49" t="s">
        <v>181</v>
      </c>
      <c r="C115" s="73">
        <v>43.84172</v>
      </c>
      <c r="D115" s="72"/>
      <c r="E115" s="73"/>
      <c r="F115" s="73">
        <v>43.84172</v>
      </c>
      <c r="G115" s="3"/>
      <c r="H115" s="73">
        <v>42.62618</v>
      </c>
      <c r="I115" s="30"/>
      <c r="J115" s="30"/>
      <c r="K115" s="73">
        <v>42.62618</v>
      </c>
      <c r="L115" s="30"/>
      <c r="M115" s="30"/>
      <c r="N115" s="30"/>
      <c r="O115" s="30"/>
      <c r="P115" s="30"/>
      <c r="Q115" s="30"/>
      <c r="R115" s="73">
        <v>48.058823</v>
      </c>
      <c r="S115" s="72"/>
      <c r="T115" s="72"/>
      <c r="U115" s="73">
        <v>48.058823</v>
      </c>
      <c r="V115" s="72"/>
      <c r="W115" s="72"/>
      <c r="X115" s="30"/>
      <c r="Y115" s="30"/>
      <c r="Z115" s="30"/>
      <c r="AA115" s="30"/>
      <c r="AB115" s="30"/>
      <c r="AC115" s="30"/>
      <c r="AD115" s="30"/>
      <c r="AE115" s="54"/>
    </row>
    <row r="116" spans="1:31" ht="52.5" customHeight="1">
      <c r="A116" s="12">
        <v>96</v>
      </c>
      <c r="B116" s="49" t="s">
        <v>180</v>
      </c>
      <c r="C116" s="73">
        <v>42.21629124</v>
      </c>
      <c r="D116" s="72"/>
      <c r="E116" s="73">
        <v>42.21629124</v>
      </c>
      <c r="F116" s="72"/>
      <c r="G116" s="3"/>
      <c r="H116" s="100"/>
      <c r="I116" s="30"/>
      <c r="J116" s="30"/>
      <c r="K116" s="30"/>
      <c r="L116" s="30"/>
      <c r="M116" s="30"/>
      <c r="N116" s="30"/>
      <c r="O116" s="30"/>
      <c r="P116" s="30"/>
      <c r="Q116" s="30"/>
      <c r="R116" s="54"/>
      <c r="S116" s="72"/>
      <c r="T116" s="72"/>
      <c r="U116" s="72"/>
      <c r="V116" s="72"/>
      <c r="W116" s="72"/>
      <c r="X116" s="30"/>
      <c r="Y116" s="30"/>
      <c r="Z116" s="30"/>
      <c r="AA116" s="30"/>
      <c r="AB116" s="30"/>
      <c r="AC116" s="30"/>
      <c r="AD116" s="30"/>
      <c r="AE116" s="54"/>
    </row>
    <row r="117" spans="1:31" ht="15.75">
      <c r="A117" s="12" t="s">
        <v>20</v>
      </c>
      <c r="B117" s="49"/>
      <c r="C117" s="3"/>
      <c r="D117" s="3"/>
      <c r="E117" s="3"/>
      <c r="F117" s="3"/>
      <c r="G117" s="3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72"/>
      <c r="T117" s="72"/>
      <c r="U117" s="72"/>
      <c r="V117" s="72"/>
      <c r="W117" s="72"/>
      <c r="X117" s="30"/>
      <c r="Y117" s="30"/>
      <c r="Z117" s="30"/>
      <c r="AA117" s="30"/>
      <c r="AB117" s="30"/>
      <c r="AC117" s="30"/>
      <c r="AD117" s="30"/>
      <c r="AE117" s="54"/>
    </row>
    <row r="118" spans="1:31" ht="31.5">
      <c r="A118" s="114" t="s">
        <v>6</v>
      </c>
      <c r="B118" s="114" t="s">
        <v>36</v>
      </c>
      <c r="C118" s="3"/>
      <c r="D118" s="3"/>
      <c r="E118" s="3"/>
      <c r="F118" s="3"/>
      <c r="G118" s="3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72"/>
      <c r="T118" s="72"/>
      <c r="U118" s="72"/>
      <c r="V118" s="72"/>
      <c r="W118" s="72"/>
      <c r="X118" s="30"/>
      <c r="Y118" s="30"/>
      <c r="Z118" s="30"/>
      <c r="AA118" s="30"/>
      <c r="AB118" s="30"/>
      <c r="AC118" s="30"/>
      <c r="AD118" s="30"/>
      <c r="AE118" s="54"/>
    </row>
    <row r="119" spans="1:31" ht="15.75">
      <c r="A119" s="118">
        <v>1</v>
      </c>
      <c r="B119" s="3" t="s">
        <v>19</v>
      </c>
      <c r="C119" s="3"/>
      <c r="D119" s="3"/>
      <c r="E119" s="3"/>
      <c r="F119" s="3"/>
      <c r="G119" s="3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72"/>
      <c r="T119" s="72"/>
      <c r="U119" s="72"/>
      <c r="V119" s="72"/>
      <c r="W119" s="72"/>
      <c r="X119" s="30"/>
      <c r="Y119" s="30"/>
      <c r="Z119" s="30"/>
      <c r="AA119" s="30"/>
      <c r="AB119" s="30"/>
      <c r="AC119" s="30"/>
      <c r="AD119" s="30"/>
      <c r="AE119" s="54"/>
    </row>
    <row r="120" spans="1:31" ht="15.75">
      <c r="A120" s="118">
        <v>2</v>
      </c>
      <c r="B120" s="3" t="s">
        <v>21</v>
      </c>
      <c r="C120" s="3"/>
      <c r="D120" s="3"/>
      <c r="E120" s="3"/>
      <c r="F120" s="3"/>
      <c r="G120" s="3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72"/>
      <c r="T120" s="72"/>
      <c r="U120" s="72"/>
      <c r="V120" s="72"/>
      <c r="W120" s="72"/>
      <c r="X120" s="30"/>
      <c r="Y120" s="30"/>
      <c r="Z120" s="30"/>
      <c r="AA120" s="30"/>
      <c r="AB120" s="30"/>
      <c r="AC120" s="30"/>
      <c r="AD120" s="30"/>
      <c r="AE120" s="54"/>
    </row>
    <row r="121" spans="1:31" ht="15.75">
      <c r="A121" s="12" t="s">
        <v>20</v>
      </c>
      <c r="B121" s="3"/>
      <c r="C121" s="3"/>
      <c r="D121" s="3"/>
      <c r="E121" s="3"/>
      <c r="F121" s="3"/>
      <c r="G121" s="3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72"/>
      <c r="T121" s="72"/>
      <c r="U121" s="72"/>
      <c r="V121" s="72"/>
      <c r="W121" s="72"/>
      <c r="X121" s="30"/>
      <c r="Y121" s="30"/>
      <c r="Z121" s="30"/>
      <c r="AA121" s="30"/>
      <c r="AB121" s="30"/>
      <c r="AC121" s="30"/>
      <c r="AD121" s="30"/>
      <c r="AE121" s="54"/>
    </row>
    <row r="122" spans="1:31" ht="47.25">
      <c r="A122" s="115" t="s">
        <v>16</v>
      </c>
      <c r="B122" s="114" t="s">
        <v>37</v>
      </c>
      <c r="C122" s="3"/>
      <c r="D122" s="3"/>
      <c r="E122" s="3"/>
      <c r="F122" s="3"/>
      <c r="G122" s="3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72"/>
      <c r="T122" s="72"/>
      <c r="U122" s="72"/>
      <c r="V122" s="72"/>
      <c r="W122" s="72"/>
      <c r="X122" s="30"/>
      <c r="Y122" s="30"/>
      <c r="Z122" s="30"/>
      <c r="AA122" s="30"/>
      <c r="AB122" s="30"/>
      <c r="AC122" s="30"/>
      <c r="AD122" s="30"/>
      <c r="AE122" s="54"/>
    </row>
    <row r="123" spans="1:31" ht="15.75">
      <c r="A123" s="12">
        <v>1</v>
      </c>
      <c r="B123" s="3" t="s">
        <v>19</v>
      </c>
      <c r="C123" s="3"/>
      <c r="D123" s="3"/>
      <c r="E123" s="3"/>
      <c r="F123" s="3"/>
      <c r="G123" s="3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72"/>
      <c r="T123" s="72"/>
      <c r="U123" s="72"/>
      <c r="V123" s="72"/>
      <c r="W123" s="72"/>
      <c r="X123" s="30"/>
      <c r="Y123" s="30"/>
      <c r="Z123" s="30"/>
      <c r="AA123" s="30"/>
      <c r="AB123" s="30"/>
      <c r="AC123" s="30"/>
      <c r="AD123" s="30"/>
      <c r="AE123" s="54"/>
    </row>
    <row r="124" spans="1:31" ht="15.75">
      <c r="A124" s="12">
        <v>2</v>
      </c>
      <c r="B124" s="3" t="s">
        <v>21</v>
      </c>
      <c r="C124" s="3"/>
      <c r="D124" s="3"/>
      <c r="E124" s="3"/>
      <c r="F124" s="3"/>
      <c r="G124" s="3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72"/>
      <c r="T124" s="72"/>
      <c r="U124" s="72"/>
      <c r="V124" s="72"/>
      <c r="W124" s="72"/>
      <c r="X124" s="30"/>
      <c r="Y124" s="30"/>
      <c r="Z124" s="30"/>
      <c r="AA124" s="30"/>
      <c r="AB124" s="30"/>
      <c r="AC124" s="30"/>
      <c r="AD124" s="30"/>
      <c r="AE124" s="54"/>
    </row>
    <row r="125" spans="1:31" ht="15.75">
      <c r="A125" s="12" t="s">
        <v>20</v>
      </c>
      <c r="B125" s="3"/>
      <c r="C125" s="3"/>
      <c r="D125" s="3"/>
      <c r="E125" s="3"/>
      <c r="F125" s="3"/>
      <c r="G125" s="3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72"/>
      <c r="T125" s="72"/>
      <c r="U125" s="72"/>
      <c r="V125" s="72"/>
      <c r="W125" s="72"/>
      <c r="X125" s="30"/>
      <c r="Y125" s="30"/>
      <c r="Z125" s="30"/>
      <c r="AA125" s="30"/>
      <c r="AB125" s="30"/>
      <c r="AC125" s="30"/>
      <c r="AD125" s="30"/>
      <c r="AE125" s="54"/>
    </row>
    <row r="126" spans="1:31" ht="15.75">
      <c r="A126" s="115" t="s">
        <v>3</v>
      </c>
      <c r="B126" s="114" t="s">
        <v>23</v>
      </c>
      <c r="C126" s="69">
        <f>C131</f>
        <v>28.978748216000003</v>
      </c>
      <c r="D126" s="69"/>
      <c r="E126" s="69">
        <f>E131</f>
        <v>28.978748216000003</v>
      </c>
      <c r="F126" s="3"/>
      <c r="G126" s="3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72"/>
      <c r="T126" s="72"/>
      <c r="U126" s="72"/>
      <c r="V126" s="72"/>
      <c r="W126" s="72"/>
      <c r="X126" s="30"/>
      <c r="Y126" s="30"/>
      <c r="Z126" s="30"/>
      <c r="AA126" s="30"/>
      <c r="AB126" s="30"/>
      <c r="AC126" s="30"/>
      <c r="AD126" s="30"/>
      <c r="AE126" s="54"/>
    </row>
    <row r="127" spans="1:31" ht="31.5">
      <c r="A127" s="27" t="s">
        <v>4</v>
      </c>
      <c r="B127" s="114" t="s">
        <v>35</v>
      </c>
      <c r="C127" s="3"/>
      <c r="D127" s="3"/>
      <c r="E127" s="3"/>
      <c r="F127" s="3"/>
      <c r="G127" s="3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72"/>
      <c r="T127" s="72"/>
      <c r="U127" s="72"/>
      <c r="V127" s="72"/>
      <c r="W127" s="72"/>
      <c r="X127" s="30"/>
      <c r="Y127" s="30"/>
      <c r="Z127" s="30"/>
      <c r="AA127" s="30"/>
      <c r="AB127" s="30"/>
      <c r="AC127" s="30"/>
      <c r="AD127" s="30"/>
      <c r="AE127" s="54"/>
    </row>
    <row r="128" spans="1:31" ht="15.75">
      <c r="A128" s="12">
        <v>1</v>
      </c>
      <c r="B128" s="3" t="s">
        <v>19</v>
      </c>
      <c r="C128" s="3"/>
      <c r="D128" s="3"/>
      <c r="E128" s="3"/>
      <c r="F128" s="3"/>
      <c r="G128" s="3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72"/>
      <c r="T128" s="72"/>
      <c r="U128" s="72"/>
      <c r="V128" s="72"/>
      <c r="W128" s="72"/>
      <c r="X128" s="30"/>
      <c r="Y128" s="30"/>
      <c r="Z128" s="30"/>
      <c r="AA128" s="30"/>
      <c r="AB128" s="30"/>
      <c r="AC128" s="30"/>
      <c r="AD128" s="30"/>
      <c r="AE128" s="54"/>
    </row>
    <row r="129" spans="1:31" ht="15.75">
      <c r="A129" s="12">
        <v>2</v>
      </c>
      <c r="B129" s="3" t="s">
        <v>21</v>
      </c>
      <c r="C129" s="3"/>
      <c r="D129" s="3"/>
      <c r="E129" s="3"/>
      <c r="F129" s="3"/>
      <c r="G129" s="3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72"/>
      <c r="T129" s="72"/>
      <c r="U129" s="72"/>
      <c r="V129" s="72"/>
      <c r="W129" s="72"/>
      <c r="X129" s="30"/>
      <c r="Y129" s="30"/>
      <c r="Z129" s="30"/>
      <c r="AA129" s="30"/>
      <c r="AB129" s="30"/>
      <c r="AC129" s="30"/>
      <c r="AD129" s="30"/>
      <c r="AE129" s="54"/>
    </row>
    <row r="130" spans="1:31" ht="15.75">
      <c r="A130" s="12" t="s">
        <v>20</v>
      </c>
      <c r="B130" s="3"/>
      <c r="C130" s="3"/>
      <c r="D130" s="3"/>
      <c r="E130" s="3"/>
      <c r="F130" s="3"/>
      <c r="G130" s="3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54"/>
    </row>
    <row r="131" spans="1:31" ht="15.75">
      <c r="A131" s="27" t="s">
        <v>5</v>
      </c>
      <c r="B131" s="35" t="s">
        <v>46</v>
      </c>
      <c r="C131" s="69">
        <f>SUM(C133:C157)</f>
        <v>28.978748216000003</v>
      </c>
      <c r="D131" s="69"/>
      <c r="E131" s="69">
        <f>SUM(E133:E157)</f>
        <v>28.978748216000003</v>
      </c>
      <c r="F131" s="3"/>
      <c r="G131" s="3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54"/>
    </row>
    <row r="132" spans="1:31" ht="15.75">
      <c r="A132" s="70">
        <v>1</v>
      </c>
      <c r="B132" s="64" t="s">
        <v>126</v>
      </c>
      <c r="C132" s="3"/>
      <c r="D132" s="3"/>
      <c r="E132" s="3"/>
      <c r="F132" s="3"/>
      <c r="G132" s="3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54"/>
    </row>
    <row r="133" spans="1:31" ht="87.75" customHeight="1">
      <c r="A133" s="70">
        <v>2</v>
      </c>
      <c r="B133" s="46" t="s">
        <v>127</v>
      </c>
      <c r="C133" s="73">
        <v>1.889841272</v>
      </c>
      <c r="D133" s="3"/>
      <c r="E133" s="73">
        <v>1.889841272</v>
      </c>
      <c r="F133" s="3"/>
      <c r="G133" s="3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ht="87.75" customHeight="1">
      <c r="A134" s="70">
        <v>3</v>
      </c>
      <c r="B134" s="46" t="s">
        <v>128</v>
      </c>
      <c r="C134" s="73">
        <v>1.34684374</v>
      </c>
      <c r="D134" s="3"/>
      <c r="E134" s="73">
        <v>1.34684374</v>
      </c>
      <c r="F134" s="3"/>
      <c r="G134" s="3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ht="73.5" customHeight="1">
      <c r="A135" s="70">
        <v>4</v>
      </c>
      <c r="B135" s="46" t="s">
        <v>129</v>
      </c>
      <c r="C135" s="73">
        <v>1.7720166199999998</v>
      </c>
      <c r="D135" s="3"/>
      <c r="E135" s="73">
        <v>1.7720166199999998</v>
      </c>
      <c r="F135" s="3"/>
      <c r="G135" s="3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ht="15.75">
      <c r="A136" s="70">
        <v>5</v>
      </c>
      <c r="B136" s="68" t="s">
        <v>85</v>
      </c>
      <c r="C136" s="73"/>
      <c r="D136" s="3"/>
      <c r="E136" s="73"/>
      <c r="F136" s="3"/>
      <c r="G136" s="3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ht="84.75" customHeight="1">
      <c r="A137" s="70">
        <v>6</v>
      </c>
      <c r="B137" s="48" t="s">
        <v>130</v>
      </c>
      <c r="C137" s="73">
        <v>0.730690928</v>
      </c>
      <c r="D137" s="3"/>
      <c r="E137" s="73">
        <v>0.730690928</v>
      </c>
      <c r="F137" s="3"/>
      <c r="G137" s="3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ht="79.5" customHeight="1">
      <c r="A138" s="70">
        <v>7</v>
      </c>
      <c r="B138" s="48" t="s">
        <v>131</v>
      </c>
      <c r="C138" s="73">
        <v>1.0632099720000001</v>
      </c>
      <c r="D138" s="3"/>
      <c r="E138" s="73">
        <v>1.0632099720000001</v>
      </c>
      <c r="F138" s="3"/>
      <c r="G138" s="3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ht="15.75">
      <c r="A139" s="70">
        <v>8</v>
      </c>
      <c r="B139" s="68" t="s">
        <v>158</v>
      </c>
      <c r="C139" s="73"/>
      <c r="D139" s="3"/>
      <c r="E139" s="73"/>
      <c r="F139" s="3"/>
      <c r="G139" s="3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ht="81.75" customHeight="1">
      <c r="A140" s="70">
        <v>9</v>
      </c>
      <c r="B140" s="48" t="s">
        <v>132</v>
      </c>
      <c r="C140" s="73">
        <v>4.4204298600000005</v>
      </c>
      <c r="D140" s="3"/>
      <c r="E140" s="73">
        <v>4.4204298600000005</v>
      </c>
      <c r="F140" s="3"/>
      <c r="G140" s="3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ht="78" customHeight="1">
      <c r="A141" s="70">
        <v>10</v>
      </c>
      <c r="B141" s="48" t="s">
        <v>133</v>
      </c>
      <c r="C141" s="73">
        <v>1.3230695719999999</v>
      </c>
      <c r="D141" s="3"/>
      <c r="E141" s="73">
        <v>1.3230695719999999</v>
      </c>
      <c r="F141" s="3"/>
      <c r="G141" s="3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ht="79.5" customHeight="1">
      <c r="A142" s="70">
        <v>11</v>
      </c>
      <c r="B142" s="48" t="s">
        <v>134</v>
      </c>
      <c r="C142" s="73">
        <v>1.406209068</v>
      </c>
      <c r="D142" s="3"/>
      <c r="E142" s="73">
        <v>1.406209068</v>
      </c>
      <c r="F142" s="3"/>
      <c r="G142" s="3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81.75" customHeight="1">
      <c r="A143" s="70">
        <v>12</v>
      </c>
      <c r="B143" s="48" t="s">
        <v>135</v>
      </c>
      <c r="C143" s="73">
        <v>1.15856884</v>
      </c>
      <c r="D143" s="3"/>
      <c r="E143" s="73">
        <v>1.15856884</v>
      </c>
      <c r="F143" s="3"/>
      <c r="G143" s="3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ht="88.5" customHeight="1">
      <c r="A144" s="70">
        <v>13</v>
      </c>
      <c r="B144" s="48" t="s">
        <v>136</v>
      </c>
      <c r="C144" s="73">
        <v>2.95393648</v>
      </c>
      <c r="D144" s="3"/>
      <c r="E144" s="73">
        <v>2.95393648</v>
      </c>
      <c r="F144" s="3"/>
      <c r="G144" s="3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1" ht="15.75">
      <c r="A145" s="70">
        <v>14</v>
      </c>
      <c r="B145" s="68" t="s">
        <v>98</v>
      </c>
      <c r="C145" s="73"/>
      <c r="D145" s="3"/>
      <c r="E145" s="73"/>
      <c r="F145" s="3"/>
      <c r="G145" s="3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31" ht="80.25" customHeight="1">
      <c r="A146" s="70">
        <v>15</v>
      </c>
      <c r="B146" s="48" t="s">
        <v>137</v>
      </c>
      <c r="C146" s="73">
        <v>0.178459424</v>
      </c>
      <c r="D146" s="3"/>
      <c r="E146" s="73">
        <v>0.178459424</v>
      </c>
      <c r="F146" s="3"/>
      <c r="G146" s="3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31" ht="58.5" customHeight="1">
      <c r="A147" s="70">
        <v>16</v>
      </c>
      <c r="B147" s="48" t="s">
        <v>138</v>
      </c>
      <c r="C147" s="73">
        <v>0.6668215399999999</v>
      </c>
      <c r="D147" s="3"/>
      <c r="E147" s="73">
        <v>0.6668215399999999</v>
      </c>
      <c r="F147" s="3"/>
      <c r="G147" s="3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31" ht="80.25" customHeight="1">
      <c r="A148" s="70">
        <v>17</v>
      </c>
      <c r="B148" s="48" t="s">
        <v>139</v>
      </c>
      <c r="C148" s="73">
        <v>0.29530797999999997</v>
      </c>
      <c r="D148" s="3"/>
      <c r="E148" s="73">
        <v>0.29530797999999997</v>
      </c>
      <c r="F148" s="3"/>
      <c r="G148" s="3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31" ht="69" customHeight="1">
      <c r="A149" s="70">
        <v>18</v>
      </c>
      <c r="B149" s="48" t="s">
        <v>140</v>
      </c>
      <c r="C149" s="73">
        <v>0.8043939640000001</v>
      </c>
      <c r="D149" s="3"/>
      <c r="E149" s="73">
        <v>0.8043939640000001</v>
      </c>
      <c r="F149" s="3"/>
      <c r="G149" s="3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31" ht="15.75">
      <c r="A150" s="70">
        <v>19</v>
      </c>
      <c r="B150" s="68" t="s">
        <v>333</v>
      </c>
      <c r="C150" s="73"/>
      <c r="D150" s="3"/>
      <c r="E150" s="73"/>
      <c r="F150" s="3"/>
      <c r="G150" s="3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31" ht="92.25" customHeight="1">
      <c r="A151" s="70">
        <v>20</v>
      </c>
      <c r="B151" s="48" t="s">
        <v>141</v>
      </c>
      <c r="C151" s="73">
        <v>2.690985044</v>
      </c>
      <c r="D151" s="3"/>
      <c r="E151" s="73">
        <v>2.690985044</v>
      </c>
      <c r="F151" s="3"/>
      <c r="G151" s="3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31" ht="15.75">
      <c r="A152" s="70">
        <v>21</v>
      </c>
      <c r="B152" s="68" t="s">
        <v>159</v>
      </c>
      <c r="C152" s="73"/>
      <c r="D152" s="3"/>
      <c r="E152" s="73"/>
      <c r="F152" s="3"/>
      <c r="G152" s="3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31" ht="75.75" customHeight="1">
      <c r="A153" s="70">
        <v>22</v>
      </c>
      <c r="B153" s="48" t="s">
        <v>160</v>
      </c>
      <c r="C153" s="73">
        <v>1.771725868</v>
      </c>
      <c r="D153" s="3"/>
      <c r="E153" s="73">
        <v>1.771725868</v>
      </c>
      <c r="F153" s="3"/>
      <c r="G153" s="3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31" ht="63.75" customHeight="1">
      <c r="A154" s="70">
        <v>23</v>
      </c>
      <c r="B154" s="48" t="s">
        <v>161</v>
      </c>
      <c r="C154" s="73">
        <v>1.771725868</v>
      </c>
      <c r="D154" s="3"/>
      <c r="E154" s="73">
        <v>1.771725868</v>
      </c>
      <c r="F154" s="3"/>
      <c r="G154" s="3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1:31" ht="24.75" customHeight="1">
      <c r="A155" s="70">
        <v>24</v>
      </c>
      <c r="B155" s="68" t="s">
        <v>117</v>
      </c>
      <c r="C155" s="73"/>
      <c r="D155" s="3"/>
      <c r="E155" s="73"/>
      <c r="F155" s="3"/>
      <c r="G155" s="3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1:31" ht="88.5" customHeight="1">
      <c r="A156" s="70">
        <v>25</v>
      </c>
      <c r="B156" s="48" t="s">
        <v>142</v>
      </c>
      <c r="C156" s="73">
        <v>1.4352089839999997</v>
      </c>
      <c r="D156" s="3"/>
      <c r="E156" s="73">
        <v>1.4352089839999997</v>
      </c>
      <c r="F156" s="3"/>
      <c r="G156" s="3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1:31" ht="70.5" customHeight="1">
      <c r="A157" s="70">
        <v>26</v>
      </c>
      <c r="B157" s="48" t="s">
        <v>143</v>
      </c>
      <c r="C157" s="73">
        <v>1.299303192</v>
      </c>
      <c r="D157" s="3"/>
      <c r="E157" s="73">
        <v>1.299303192</v>
      </c>
      <c r="F157" s="3"/>
      <c r="G157" s="3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  <row r="158" spans="1:31" ht="15.75">
      <c r="A158" s="12" t="s">
        <v>20</v>
      </c>
      <c r="B158" s="138"/>
      <c r="C158" s="3"/>
      <c r="D158" s="3"/>
      <c r="E158" s="3"/>
      <c r="F158" s="3"/>
      <c r="G158" s="3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1:31" ht="15.75">
      <c r="A159" s="227" t="s">
        <v>26</v>
      </c>
      <c r="B159" s="228"/>
      <c r="C159" s="3"/>
      <c r="D159" s="3"/>
      <c r="E159" s="3"/>
      <c r="F159" s="3"/>
      <c r="G159" s="3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1:31" ht="31.5">
      <c r="A160" s="26"/>
      <c r="B160" s="137" t="s">
        <v>34</v>
      </c>
      <c r="C160" s="3"/>
      <c r="D160" s="3"/>
      <c r="E160" s="3"/>
      <c r="F160" s="3"/>
      <c r="G160" s="3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1:31" ht="15.75">
      <c r="A161" s="25">
        <v>1</v>
      </c>
      <c r="B161" s="6" t="s">
        <v>19</v>
      </c>
      <c r="C161" s="3"/>
      <c r="D161" s="3"/>
      <c r="E161" s="3"/>
      <c r="F161" s="3"/>
      <c r="G161" s="3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1:31" ht="15.75">
      <c r="A162" s="25">
        <v>2</v>
      </c>
      <c r="B162" s="6" t="s">
        <v>21</v>
      </c>
      <c r="C162" s="3"/>
      <c r="D162" s="3"/>
      <c r="E162" s="3"/>
      <c r="F162" s="3"/>
      <c r="G162" s="3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1:31" ht="15.75">
      <c r="A163" s="12" t="s">
        <v>20</v>
      </c>
      <c r="B163" s="138"/>
      <c r="C163" s="3"/>
      <c r="D163" s="3"/>
      <c r="E163" s="3"/>
      <c r="F163" s="3"/>
      <c r="G163" s="3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1:7" ht="15.75">
      <c r="A164" s="18"/>
      <c r="B164" s="7"/>
      <c r="C164" s="7"/>
      <c r="D164" s="7"/>
      <c r="E164" s="20"/>
      <c r="F164" s="20"/>
      <c r="G164" s="20"/>
    </row>
    <row r="165" spans="1:21" ht="15.75" customHeight="1">
      <c r="A165" s="13"/>
      <c r="B165" s="225" t="s">
        <v>76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</row>
    <row r="166" spans="1:21" ht="15.75">
      <c r="A166" s="13"/>
      <c r="B166" s="1" t="s">
        <v>77</v>
      </c>
      <c r="E166" s="1"/>
      <c r="F166" s="1"/>
      <c r="G166" s="1"/>
      <c r="S166" s="11"/>
      <c r="T166" s="11"/>
      <c r="U166" s="11"/>
    </row>
    <row r="167" spans="2:7" ht="15.75">
      <c r="B167" s="116"/>
      <c r="C167" s="116"/>
      <c r="D167" s="116"/>
      <c r="E167" s="116"/>
      <c r="F167" s="116"/>
      <c r="G167" s="116"/>
    </row>
    <row r="168" spans="1:7" ht="15.75" customHeight="1">
      <c r="A168" s="13"/>
      <c r="B168" s="225"/>
      <c r="C168" s="225"/>
      <c r="D168" s="225"/>
      <c r="E168" s="225"/>
      <c r="F168" s="225"/>
      <c r="G168" s="225"/>
    </row>
    <row r="169" spans="1:7" ht="18.75">
      <c r="A169" s="13"/>
      <c r="B169" s="63" t="s">
        <v>149</v>
      </c>
      <c r="C169" s="61"/>
      <c r="G169" s="121" t="s">
        <v>150</v>
      </c>
    </row>
    <row r="170" spans="1:7" ht="18.75">
      <c r="A170" s="13"/>
      <c r="B170" s="63"/>
      <c r="C170" s="62"/>
      <c r="G170" s="60"/>
    </row>
    <row r="171" spans="1:8" ht="20.25">
      <c r="A171" s="11"/>
      <c r="B171" s="126" t="s">
        <v>339</v>
      </c>
      <c r="C171" s="127"/>
      <c r="D171" s="71"/>
      <c r="E171" s="128"/>
      <c r="F171" s="71"/>
      <c r="G171" s="129" t="s">
        <v>340</v>
      </c>
      <c r="H171" s="128"/>
    </row>
    <row r="172" spans="2:7" ht="18.75">
      <c r="B172" s="63"/>
      <c r="C172" s="62"/>
      <c r="G172" s="59"/>
    </row>
    <row r="173" spans="2:7" ht="18.75">
      <c r="B173" s="63" t="s">
        <v>151</v>
      </c>
      <c r="C173" s="61"/>
      <c r="G173" s="121" t="s">
        <v>152</v>
      </c>
    </row>
  </sheetData>
  <sheetProtection/>
  <mergeCells count="15">
    <mergeCell ref="AD11:AE11"/>
    <mergeCell ref="B15:B17"/>
    <mergeCell ref="A15:A17"/>
    <mergeCell ref="B168:G168"/>
    <mergeCell ref="A6:AE6"/>
    <mergeCell ref="W15:AE15"/>
    <mergeCell ref="W16:Z16"/>
    <mergeCell ref="AA16:AE16"/>
    <mergeCell ref="B165:U165"/>
    <mergeCell ref="C15:G16"/>
    <mergeCell ref="H15:L16"/>
    <mergeCell ref="M15:Q16"/>
    <mergeCell ref="R15:V16"/>
    <mergeCell ref="AA9:AE9"/>
    <mergeCell ref="A159:B159"/>
  </mergeCells>
  <printOptions/>
  <pageMargins left="0.16" right="0.15748031496062992" top="0.31" bottom="0.31" header="0.22" footer="0.2"/>
  <pageSetup horizontalDpi="600" verticalDpi="600" orientation="landscape" paperSize="9" scale="5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70" zoomScaleNormal="70" zoomScalePageLayoutView="0" workbookViewId="0" topLeftCell="A1">
      <selection activeCell="B64" sqref="B64"/>
    </sheetView>
  </sheetViews>
  <sheetFormatPr defaultColWidth="9.00390625" defaultRowHeight="15.75"/>
  <cols>
    <col min="1" max="1" width="5.625" style="1" customWidth="1"/>
    <col min="2" max="2" width="31.375" style="1" customWidth="1"/>
    <col min="3" max="3" width="5.25390625" style="1" customWidth="1"/>
    <col min="4" max="4" width="6.125" style="1" customWidth="1"/>
    <col min="5" max="5" width="10.25390625" style="1" customWidth="1"/>
    <col min="6" max="6" width="11.375" style="1" customWidth="1"/>
    <col min="7" max="7" width="11.50390625" style="1" customWidth="1"/>
    <col min="8" max="8" width="5.125" style="1" customWidth="1"/>
    <col min="9" max="9" width="6.00390625" style="1" customWidth="1"/>
    <col min="10" max="10" width="10.625" style="1" customWidth="1"/>
    <col min="11" max="11" width="11.375" style="1" customWidth="1"/>
    <col min="12" max="12" width="12.875" style="1" customWidth="1"/>
    <col min="13" max="13" width="6.00390625" style="1" customWidth="1"/>
    <col min="14" max="14" width="5.75390625" style="1" customWidth="1"/>
    <col min="15" max="15" width="10.25390625" style="1" customWidth="1"/>
    <col min="16" max="16" width="10.00390625" style="1" customWidth="1"/>
    <col min="17" max="17" width="10.75390625" style="204" customWidth="1"/>
    <col min="18" max="18" width="6.375" style="1" customWidth="1"/>
    <col min="19" max="19" width="6.875" style="1" customWidth="1"/>
    <col min="20" max="20" width="11.125" style="1" customWidth="1"/>
    <col min="21" max="21" width="11.75390625" style="1" customWidth="1"/>
    <col min="22" max="22" width="12.25390625" style="1" customWidth="1"/>
    <col min="23" max="23" width="9.00390625" style="1" customWidth="1"/>
    <col min="24" max="24" width="12.75390625" style="1" customWidth="1"/>
    <col min="25" max="25" width="12.875" style="1" customWidth="1"/>
    <col min="26" max="16384" width="9.00390625" style="1" customWidth="1"/>
  </cols>
  <sheetData>
    <row r="1" spans="13:22" ht="15.75">
      <c r="M1" s="2"/>
      <c r="V1" s="2"/>
    </row>
    <row r="2" spans="13:22" ht="15.75">
      <c r="M2" s="2"/>
      <c r="V2" s="2" t="s">
        <v>56</v>
      </c>
    </row>
    <row r="3" spans="13:22" ht="15.75">
      <c r="M3" s="2"/>
      <c r="V3" s="2" t="s">
        <v>42</v>
      </c>
    </row>
    <row r="4" spans="13:22" ht="15.75">
      <c r="M4" s="2"/>
      <c r="V4" s="144" t="s">
        <v>182</v>
      </c>
    </row>
    <row r="5" spans="13:22" ht="15.75">
      <c r="M5" s="2"/>
      <c r="V5" s="2"/>
    </row>
    <row r="6" spans="1:22" ht="63" customHeight="1">
      <c r="A6" s="253" t="s">
        <v>349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</row>
    <row r="7" spans="13:22" ht="20.25">
      <c r="M7" s="2"/>
      <c r="V7" s="86" t="s">
        <v>43</v>
      </c>
    </row>
    <row r="8" spans="13:22" ht="18.75" customHeight="1">
      <c r="M8" s="2"/>
      <c r="R8" s="251" t="s">
        <v>153</v>
      </c>
      <c r="S8" s="251"/>
      <c r="T8" s="251"/>
      <c r="U8" s="251"/>
      <c r="V8" s="251"/>
    </row>
    <row r="9" spans="13:22" ht="18.75">
      <c r="M9" s="2"/>
      <c r="V9" s="142" t="s">
        <v>154</v>
      </c>
    </row>
    <row r="10" spans="13:22" ht="15.75">
      <c r="M10" s="2"/>
      <c r="U10" s="236" t="s">
        <v>44</v>
      </c>
      <c r="V10" s="236"/>
    </row>
    <row r="11" spans="13:22" ht="15.75">
      <c r="M11" s="2"/>
      <c r="V11" s="203" t="s">
        <v>354</v>
      </c>
    </row>
    <row r="12" spans="13:22" ht="15.75">
      <c r="M12" s="2"/>
      <c r="V12" s="2" t="s">
        <v>45</v>
      </c>
    </row>
    <row r="13" ht="16.5" thickBot="1"/>
    <row r="14" spans="1:22" ht="15.75" customHeight="1">
      <c r="A14" s="255" t="s">
        <v>0</v>
      </c>
      <c r="B14" s="258" t="s">
        <v>24</v>
      </c>
      <c r="C14" s="261" t="s">
        <v>22</v>
      </c>
      <c r="D14" s="262"/>
      <c r="E14" s="262"/>
      <c r="F14" s="262"/>
      <c r="G14" s="262"/>
      <c r="H14" s="262"/>
      <c r="I14" s="262"/>
      <c r="J14" s="262"/>
      <c r="K14" s="262"/>
      <c r="L14" s="263"/>
      <c r="M14" s="261" t="s">
        <v>29</v>
      </c>
      <c r="N14" s="262"/>
      <c r="O14" s="262"/>
      <c r="P14" s="262"/>
      <c r="Q14" s="262"/>
      <c r="R14" s="262"/>
      <c r="S14" s="262"/>
      <c r="T14" s="262"/>
      <c r="U14" s="262"/>
      <c r="V14" s="263"/>
    </row>
    <row r="15" spans="1:22" ht="15.75" customHeight="1">
      <c r="A15" s="256"/>
      <c r="B15" s="259"/>
      <c r="C15" s="264" t="s">
        <v>28</v>
      </c>
      <c r="D15" s="265"/>
      <c r="E15" s="265"/>
      <c r="F15" s="265"/>
      <c r="G15" s="266"/>
      <c r="H15" s="267" t="s">
        <v>15</v>
      </c>
      <c r="I15" s="265"/>
      <c r="J15" s="265"/>
      <c r="K15" s="265"/>
      <c r="L15" s="268"/>
      <c r="M15" s="264" t="s">
        <v>28</v>
      </c>
      <c r="N15" s="265"/>
      <c r="O15" s="265"/>
      <c r="P15" s="265"/>
      <c r="Q15" s="266"/>
      <c r="R15" s="267" t="s">
        <v>15</v>
      </c>
      <c r="S15" s="265"/>
      <c r="T15" s="265"/>
      <c r="U15" s="265"/>
      <c r="V15" s="268"/>
    </row>
    <row r="16" spans="1:22" ht="15.75" customHeight="1">
      <c r="A16" s="256"/>
      <c r="B16" s="259"/>
      <c r="C16" s="232" t="s">
        <v>297</v>
      </c>
      <c r="D16" s="224"/>
      <c r="E16" s="224"/>
      <c r="F16" s="224"/>
      <c r="G16" s="224"/>
      <c r="H16" s="224" t="s">
        <v>297</v>
      </c>
      <c r="I16" s="224"/>
      <c r="J16" s="224"/>
      <c r="K16" s="224"/>
      <c r="L16" s="269"/>
      <c r="M16" s="232" t="s">
        <v>297</v>
      </c>
      <c r="N16" s="224"/>
      <c r="O16" s="224"/>
      <c r="P16" s="224"/>
      <c r="Q16" s="224"/>
      <c r="R16" s="224" t="s">
        <v>297</v>
      </c>
      <c r="S16" s="224"/>
      <c r="T16" s="224"/>
      <c r="U16" s="224"/>
      <c r="V16" s="269"/>
    </row>
    <row r="17" spans="1:22" ht="68.25" customHeight="1" thickBot="1">
      <c r="A17" s="257"/>
      <c r="B17" s="260"/>
      <c r="C17" s="206" t="s">
        <v>185</v>
      </c>
      <c r="D17" s="207" t="s">
        <v>186</v>
      </c>
      <c r="E17" s="207" t="s">
        <v>187</v>
      </c>
      <c r="F17" s="207" t="s">
        <v>188</v>
      </c>
      <c r="G17" s="207" t="s">
        <v>189</v>
      </c>
      <c r="H17" s="207" t="s">
        <v>185</v>
      </c>
      <c r="I17" s="207" t="s">
        <v>186</v>
      </c>
      <c r="J17" s="207" t="s">
        <v>187</v>
      </c>
      <c r="K17" s="207" t="s">
        <v>188</v>
      </c>
      <c r="L17" s="209" t="s">
        <v>189</v>
      </c>
      <c r="M17" s="206" t="s">
        <v>185</v>
      </c>
      <c r="N17" s="207" t="s">
        <v>186</v>
      </c>
      <c r="O17" s="207" t="s">
        <v>187</v>
      </c>
      <c r="P17" s="207" t="s">
        <v>188</v>
      </c>
      <c r="Q17" s="207" t="s">
        <v>189</v>
      </c>
      <c r="R17" s="207" t="s">
        <v>185</v>
      </c>
      <c r="S17" s="207" t="s">
        <v>186</v>
      </c>
      <c r="T17" s="207" t="s">
        <v>187</v>
      </c>
      <c r="U17" s="207" t="s">
        <v>188</v>
      </c>
      <c r="V17" s="209" t="s">
        <v>189</v>
      </c>
    </row>
    <row r="18" spans="1:22" ht="16.5" thickBot="1">
      <c r="A18" s="149">
        <v>1</v>
      </c>
      <c r="B18" s="149">
        <v>2</v>
      </c>
      <c r="C18" s="150">
        <v>3</v>
      </c>
      <c r="D18" s="151">
        <v>4</v>
      </c>
      <c r="E18" s="151">
        <v>5</v>
      </c>
      <c r="F18" s="151">
        <v>6</v>
      </c>
      <c r="G18" s="151">
        <v>7</v>
      </c>
      <c r="H18" s="152">
        <v>8</v>
      </c>
      <c r="I18" s="152">
        <v>9</v>
      </c>
      <c r="J18" s="152">
        <v>10</v>
      </c>
      <c r="K18" s="152">
        <v>11</v>
      </c>
      <c r="L18" s="153">
        <v>12</v>
      </c>
      <c r="M18" s="150">
        <v>13</v>
      </c>
      <c r="N18" s="151">
        <v>14</v>
      </c>
      <c r="O18" s="151">
        <v>15</v>
      </c>
      <c r="P18" s="151">
        <v>16</v>
      </c>
      <c r="Q18" s="211">
        <v>17</v>
      </c>
      <c r="R18" s="152">
        <v>18</v>
      </c>
      <c r="S18" s="152">
        <v>19</v>
      </c>
      <c r="T18" s="152">
        <v>20</v>
      </c>
      <c r="U18" s="152">
        <v>21</v>
      </c>
      <c r="V18" s="153">
        <v>22</v>
      </c>
    </row>
    <row r="19" spans="1:22" ht="15.75">
      <c r="A19" s="166"/>
      <c r="B19" s="160"/>
      <c r="C19" s="158"/>
      <c r="D19" s="159"/>
      <c r="E19" s="159"/>
      <c r="F19" s="159"/>
      <c r="G19" s="159"/>
      <c r="H19" s="159"/>
      <c r="I19" s="159"/>
      <c r="J19" s="159"/>
      <c r="K19" s="159"/>
      <c r="L19" s="160"/>
      <c r="M19" s="193"/>
      <c r="N19" s="164"/>
      <c r="O19" s="164"/>
      <c r="P19" s="164"/>
      <c r="Q19" s="212"/>
      <c r="R19" s="164"/>
      <c r="S19" s="164"/>
      <c r="T19" s="164"/>
      <c r="U19" s="164"/>
      <c r="V19" s="165"/>
    </row>
    <row r="20" spans="1:22" ht="31.5">
      <c r="A20" s="143" t="s">
        <v>1</v>
      </c>
      <c r="B20" s="196" t="s">
        <v>38</v>
      </c>
      <c r="C20" s="161"/>
      <c r="D20" s="148"/>
      <c r="E20" s="215" t="str">
        <f>E21</f>
        <v>82,27/6,07</v>
      </c>
      <c r="F20" s="215" t="str">
        <f aca="true" t="shared" si="0" ref="F20:V20">F21</f>
        <v>144,32/6,03</v>
      </c>
      <c r="G20" s="215" t="str">
        <f t="shared" si="0"/>
        <v>226,59/12,1</v>
      </c>
      <c r="H20" s="215"/>
      <c r="I20" s="215"/>
      <c r="J20" s="215" t="str">
        <f t="shared" si="0"/>
        <v>82,23/6,07</v>
      </c>
      <c r="K20" s="215" t="str">
        <f t="shared" si="0"/>
        <v>128,25/5,9</v>
      </c>
      <c r="L20" s="208" t="str">
        <f t="shared" si="0"/>
        <v>210,48/11,97</v>
      </c>
      <c r="M20" s="194"/>
      <c r="N20" s="192"/>
      <c r="O20" s="215" t="str">
        <f t="shared" si="0"/>
        <v>79,77/3,77</v>
      </c>
      <c r="P20" s="215" t="str">
        <f t="shared" si="0"/>
        <v>131,72/4,9</v>
      </c>
      <c r="Q20" s="215" t="str">
        <f t="shared" si="0"/>
        <v>187,29/8,1</v>
      </c>
      <c r="R20" s="156"/>
      <c r="S20" s="156"/>
      <c r="T20" s="156" t="str">
        <f t="shared" si="0"/>
        <v>79,32/3,77</v>
      </c>
      <c r="U20" s="156" t="str">
        <f t="shared" si="0"/>
        <v>104,02/4,263</v>
      </c>
      <c r="V20" s="41" t="str">
        <f t="shared" si="0"/>
        <v>183,34/8,033</v>
      </c>
    </row>
    <row r="21" spans="1:22" ht="47.25">
      <c r="A21" s="27" t="s">
        <v>2</v>
      </c>
      <c r="B21" s="188" t="s">
        <v>35</v>
      </c>
      <c r="C21" s="162"/>
      <c r="D21" s="30"/>
      <c r="E21" s="215" t="s">
        <v>343</v>
      </c>
      <c r="F21" s="215" t="s">
        <v>348</v>
      </c>
      <c r="G21" s="215" t="s">
        <v>395</v>
      </c>
      <c r="H21" s="215"/>
      <c r="I21" s="215"/>
      <c r="J21" s="215" t="s">
        <v>344</v>
      </c>
      <c r="K21" s="215" t="s">
        <v>406</v>
      </c>
      <c r="L21" s="210" t="s">
        <v>407</v>
      </c>
      <c r="M21" s="157"/>
      <c r="N21" s="30"/>
      <c r="O21" s="215" t="s">
        <v>345</v>
      </c>
      <c r="P21" s="215" t="s">
        <v>346</v>
      </c>
      <c r="Q21" s="215" t="s">
        <v>394</v>
      </c>
      <c r="R21" s="30"/>
      <c r="S21" s="30"/>
      <c r="T21" s="156" t="s">
        <v>347</v>
      </c>
      <c r="U21" s="156" t="s">
        <v>409</v>
      </c>
      <c r="V21" s="41" t="s">
        <v>408</v>
      </c>
    </row>
    <row r="22" spans="1:22" ht="15.75">
      <c r="A22" s="12">
        <v>1</v>
      </c>
      <c r="B22" s="167" t="s">
        <v>84</v>
      </c>
      <c r="C22" s="162"/>
      <c r="D22" s="30"/>
      <c r="E22" s="30"/>
      <c r="F22" s="30"/>
      <c r="G22" s="30"/>
      <c r="H22" s="30"/>
      <c r="I22" s="30"/>
      <c r="J22" s="30"/>
      <c r="K22" s="30"/>
      <c r="L22" s="31"/>
      <c r="M22" s="157"/>
      <c r="N22" s="30"/>
      <c r="O22" s="30"/>
      <c r="P22" s="30"/>
      <c r="Q22" s="54"/>
      <c r="R22" s="30"/>
      <c r="S22" s="30"/>
      <c r="T22" s="30"/>
      <c r="U22" s="30"/>
      <c r="V22" s="31"/>
    </row>
    <row r="23" spans="1:22" ht="47.25">
      <c r="A23" s="12">
        <v>2</v>
      </c>
      <c r="B23" s="168" t="s">
        <v>232</v>
      </c>
      <c r="C23" s="162"/>
      <c r="D23" s="30"/>
      <c r="E23" s="66" t="s">
        <v>276</v>
      </c>
      <c r="F23" s="30"/>
      <c r="G23" s="66" t="s">
        <v>276</v>
      </c>
      <c r="H23" s="30"/>
      <c r="I23" s="30"/>
      <c r="J23" s="66" t="s">
        <v>276</v>
      </c>
      <c r="K23" s="30"/>
      <c r="L23" s="58" t="s">
        <v>276</v>
      </c>
      <c r="M23" s="157"/>
      <c r="N23" s="30"/>
      <c r="O23" s="66" t="s">
        <v>276</v>
      </c>
      <c r="P23" s="30"/>
      <c r="Q23" s="213" t="str">
        <f>O23</f>
        <v>1,8/0,16</v>
      </c>
      <c r="R23" s="30"/>
      <c r="S23" s="30"/>
      <c r="T23" s="66" t="s">
        <v>276</v>
      </c>
      <c r="U23" s="30"/>
      <c r="V23" s="58" t="s">
        <v>276</v>
      </c>
    </row>
    <row r="24" spans="1:22" ht="15.75">
      <c r="A24" s="12">
        <v>3</v>
      </c>
      <c r="B24" s="167" t="s">
        <v>85</v>
      </c>
      <c r="C24" s="162"/>
      <c r="D24" s="30"/>
      <c r="E24" s="66"/>
      <c r="F24" s="30"/>
      <c r="G24" s="66"/>
      <c r="H24" s="30"/>
      <c r="I24" s="30"/>
      <c r="J24" s="30"/>
      <c r="K24" s="30"/>
      <c r="L24" s="58"/>
      <c r="M24" s="157"/>
      <c r="N24" s="28"/>
      <c r="O24" s="66"/>
      <c r="P24" s="30"/>
      <c r="Q24" s="54"/>
      <c r="R24" s="30"/>
      <c r="S24" s="30"/>
      <c r="T24" s="30"/>
      <c r="U24" s="30"/>
      <c r="V24" s="31"/>
    </row>
    <row r="25" spans="1:22" ht="47.25">
      <c r="A25" s="12">
        <v>4</v>
      </c>
      <c r="B25" s="168" t="s">
        <v>233</v>
      </c>
      <c r="C25" s="162"/>
      <c r="D25" s="30"/>
      <c r="E25" s="66"/>
      <c r="F25" s="66" t="s">
        <v>308</v>
      </c>
      <c r="G25" s="66" t="s">
        <v>308</v>
      </c>
      <c r="H25" s="30"/>
      <c r="I25" s="30"/>
      <c r="J25" s="30"/>
      <c r="K25" s="66" t="s">
        <v>308</v>
      </c>
      <c r="L25" s="58" t="s">
        <v>308</v>
      </c>
      <c r="M25" s="157"/>
      <c r="N25" s="30"/>
      <c r="O25" s="66"/>
      <c r="P25" s="66" t="s">
        <v>326</v>
      </c>
      <c r="Q25" s="213" t="str">
        <f>P25</f>
        <v>4,66/0,16</v>
      </c>
      <c r="R25" s="30"/>
      <c r="S25" s="30"/>
      <c r="T25" s="30"/>
      <c r="U25" s="66" t="s">
        <v>326</v>
      </c>
      <c r="V25" s="58" t="str">
        <f>U25</f>
        <v>4,66/0,16</v>
      </c>
    </row>
    <row r="26" spans="1:22" ht="69.75" customHeight="1">
      <c r="A26" s="12">
        <v>5</v>
      </c>
      <c r="B26" s="168" t="s">
        <v>234</v>
      </c>
      <c r="C26" s="162"/>
      <c r="D26" s="30"/>
      <c r="E26" s="66" t="s">
        <v>309</v>
      </c>
      <c r="F26" s="30"/>
      <c r="G26" s="66" t="s">
        <v>309</v>
      </c>
      <c r="H26" s="30"/>
      <c r="I26" s="30"/>
      <c r="J26" s="66" t="s">
        <v>309</v>
      </c>
      <c r="K26" s="30"/>
      <c r="L26" s="58" t="s">
        <v>309</v>
      </c>
      <c r="M26" s="157"/>
      <c r="N26" s="30"/>
      <c r="O26" s="66" t="s">
        <v>327</v>
      </c>
      <c r="P26" s="30"/>
      <c r="Q26" s="213" t="str">
        <f>O26</f>
        <v>6,08/0,1</v>
      </c>
      <c r="R26" s="30"/>
      <c r="S26" s="30"/>
      <c r="T26" s="66" t="s">
        <v>327</v>
      </c>
      <c r="U26" s="30"/>
      <c r="V26" s="58" t="s">
        <v>327</v>
      </c>
    </row>
    <row r="27" spans="1:22" ht="21" customHeight="1">
      <c r="A27" s="12">
        <v>6</v>
      </c>
      <c r="B27" s="167" t="s">
        <v>86</v>
      </c>
      <c r="C27" s="162"/>
      <c r="D27" s="30"/>
      <c r="E27" s="66"/>
      <c r="F27" s="30"/>
      <c r="G27" s="66"/>
      <c r="H27" s="30"/>
      <c r="I27" s="30"/>
      <c r="J27" s="30"/>
      <c r="K27" s="30"/>
      <c r="L27" s="58"/>
      <c r="M27" s="157"/>
      <c r="N27" s="30"/>
      <c r="O27" s="66"/>
      <c r="P27" s="30"/>
      <c r="Q27" s="54"/>
      <c r="R27" s="30"/>
      <c r="S27" s="30"/>
      <c r="T27" s="30"/>
      <c r="U27" s="30"/>
      <c r="V27" s="58"/>
    </row>
    <row r="28" spans="1:22" ht="31.5">
      <c r="A28" s="12">
        <v>7</v>
      </c>
      <c r="B28" s="168" t="s">
        <v>87</v>
      </c>
      <c r="C28" s="162"/>
      <c r="D28" s="30"/>
      <c r="E28" s="66"/>
      <c r="F28" s="30"/>
      <c r="G28" s="66"/>
      <c r="H28" s="30"/>
      <c r="I28" s="30"/>
      <c r="J28" s="30"/>
      <c r="K28" s="30"/>
      <c r="L28" s="58"/>
      <c r="M28" s="157"/>
      <c r="N28" s="30"/>
      <c r="O28" s="66"/>
      <c r="P28" s="30"/>
      <c r="Q28" s="54"/>
      <c r="R28" s="30"/>
      <c r="S28" s="30"/>
      <c r="T28" s="30"/>
      <c r="U28" s="30"/>
      <c r="V28" s="58"/>
    </row>
    <row r="29" spans="1:22" ht="15.75">
      <c r="A29" s="12">
        <v>8</v>
      </c>
      <c r="B29" s="167" t="s">
        <v>88</v>
      </c>
      <c r="C29" s="162"/>
      <c r="D29" s="30"/>
      <c r="E29" s="66"/>
      <c r="F29" s="30"/>
      <c r="G29" s="66"/>
      <c r="H29" s="30"/>
      <c r="I29" s="30"/>
      <c r="J29" s="30"/>
      <c r="K29" s="30"/>
      <c r="L29" s="58"/>
      <c r="M29" s="157"/>
      <c r="N29" s="30"/>
      <c r="O29" s="66"/>
      <c r="P29" s="30"/>
      <c r="Q29" s="54"/>
      <c r="R29" s="30"/>
      <c r="S29" s="30"/>
      <c r="T29" s="30"/>
      <c r="U29" s="30"/>
      <c r="V29" s="58"/>
    </row>
    <row r="30" spans="1:22" ht="57" customHeight="1">
      <c r="A30" s="12">
        <v>9</v>
      </c>
      <c r="B30" s="168" t="s">
        <v>235</v>
      </c>
      <c r="C30" s="162"/>
      <c r="D30" s="30"/>
      <c r="E30" s="66"/>
      <c r="F30" s="66" t="s">
        <v>310</v>
      </c>
      <c r="G30" s="66" t="s">
        <v>310</v>
      </c>
      <c r="H30" s="30"/>
      <c r="I30" s="30"/>
      <c r="J30" s="30"/>
      <c r="K30" s="30"/>
      <c r="L30" s="58"/>
      <c r="M30" s="157"/>
      <c r="N30" s="30"/>
      <c r="O30" s="66"/>
      <c r="P30" s="66" t="s">
        <v>310</v>
      </c>
      <c r="Q30" s="213" t="str">
        <f>P30</f>
        <v>`-/0,8</v>
      </c>
      <c r="R30" s="30"/>
      <c r="S30" s="30"/>
      <c r="T30" s="30"/>
      <c r="U30" s="30"/>
      <c r="V30" s="58"/>
    </row>
    <row r="31" spans="1:22" ht="36.75" customHeight="1">
      <c r="A31" s="12">
        <v>10</v>
      </c>
      <c r="B31" s="168" t="s">
        <v>236</v>
      </c>
      <c r="C31" s="162"/>
      <c r="D31" s="30"/>
      <c r="E31" s="66"/>
      <c r="F31" s="66" t="s">
        <v>155</v>
      </c>
      <c r="G31" s="66" t="s">
        <v>155</v>
      </c>
      <c r="H31" s="30"/>
      <c r="I31" s="30"/>
      <c r="J31" s="30"/>
      <c r="K31" s="66" t="s">
        <v>155</v>
      </c>
      <c r="L31" s="58" t="s">
        <v>155</v>
      </c>
      <c r="M31" s="157"/>
      <c r="N31" s="30"/>
      <c r="O31" s="66"/>
      <c r="P31" s="66" t="s">
        <v>155</v>
      </c>
      <c r="Q31" s="213" t="str">
        <f>P31</f>
        <v>2,5/</v>
      </c>
      <c r="R31" s="30"/>
      <c r="S31" s="30"/>
      <c r="T31" s="30"/>
      <c r="U31" s="66" t="s">
        <v>155</v>
      </c>
      <c r="V31" s="58" t="str">
        <f>U31</f>
        <v>2,5/</v>
      </c>
    </row>
    <row r="32" spans="1:22" ht="42" customHeight="1">
      <c r="A32" s="12">
        <v>11</v>
      </c>
      <c r="B32" s="169" t="s">
        <v>237</v>
      </c>
      <c r="C32" s="162"/>
      <c r="D32" s="30"/>
      <c r="E32" s="66"/>
      <c r="F32" s="66" t="s">
        <v>123</v>
      </c>
      <c r="G32" s="66" t="s">
        <v>123</v>
      </c>
      <c r="H32" s="30"/>
      <c r="I32" s="30"/>
      <c r="J32" s="30"/>
      <c r="K32" s="66" t="s">
        <v>397</v>
      </c>
      <c r="L32" s="58" t="s">
        <v>397</v>
      </c>
      <c r="M32" s="157"/>
      <c r="N32" s="30"/>
      <c r="O32" s="66"/>
      <c r="P32" s="66" t="s">
        <v>124</v>
      </c>
      <c r="Q32" s="213" t="str">
        <f>P32</f>
        <v>3,3/0,25</v>
      </c>
      <c r="R32" s="30"/>
      <c r="S32" s="30"/>
      <c r="T32" s="30"/>
      <c r="U32" s="66" t="s">
        <v>124</v>
      </c>
      <c r="V32" s="58" t="str">
        <f>U32</f>
        <v>3,3/0,25</v>
      </c>
    </row>
    <row r="33" spans="1:22" ht="15.75">
      <c r="A33" s="12">
        <v>12</v>
      </c>
      <c r="B33" s="167" t="s">
        <v>89</v>
      </c>
      <c r="C33" s="162"/>
      <c r="D33" s="30"/>
      <c r="E33" s="66"/>
      <c r="F33" s="30"/>
      <c r="G33" s="66"/>
      <c r="H33" s="30"/>
      <c r="I33" s="30"/>
      <c r="J33" s="30"/>
      <c r="K33" s="30"/>
      <c r="L33" s="58"/>
      <c r="M33" s="157"/>
      <c r="N33" s="30"/>
      <c r="O33" s="66"/>
      <c r="P33" s="30"/>
      <c r="Q33" s="54"/>
      <c r="R33" s="30"/>
      <c r="S33" s="30"/>
      <c r="T33" s="30"/>
      <c r="U33" s="30"/>
      <c r="V33" s="58"/>
    </row>
    <row r="34" spans="1:22" ht="47.25">
      <c r="A34" s="12">
        <v>13</v>
      </c>
      <c r="B34" s="170" t="s">
        <v>238</v>
      </c>
      <c r="C34" s="162"/>
      <c r="D34" s="30"/>
      <c r="E34" s="66" t="s">
        <v>298</v>
      </c>
      <c r="F34" s="30"/>
      <c r="G34" s="66" t="s">
        <v>298</v>
      </c>
      <c r="H34" s="30"/>
      <c r="I34" s="30"/>
      <c r="J34" s="66" t="s">
        <v>298</v>
      </c>
      <c r="K34" s="30"/>
      <c r="L34" s="58" t="s">
        <v>298</v>
      </c>
      <c r="M34" s="157"/>
      <c r="N34" s="30"/>
      <c r="O34" s="66" t="s">
        <v>328</v>
      </c>
      <c r="P34" s="30"/>
      <c r="Q34" s="213" t="str">
        <f>O34</f>
        <v>2,0/0,16</v>
      </c>
      <c r="R34" s="30"/>
      <c r="S34" s="30"/>
      <c r="T34" s="66" t="s">
        <v>328</v>
      </c>
      <c r="U34" s="30"/>
      <c r="V34" s="58" t="s">
        <v>328</v>
      </c>
    </row>
    <row r="35" spans="1:22" ht="47.25">
      <c r="A35" s="12">
        <v>14</v>
      </c>
      <c r="B35" s="171" t="s">
        <v>240</v>
      </c>
      <c r="C35" s="162"/>
      <c r="D35" s="30"/>
      <c r="E35" s="78" t="s">
        <v>311</v>
      </c>
      <c r="F35" s="30"/>
      <c r="G35" s="78" t="s">
        <v>311</v>
      </c>
      <c r="H35" s="30"/>
      <c r="I35" s="30"/>
      <c r="J35" s="78" t="s">
        <v>311</v>
      </c>
      <c r="K35" s="30"/>
      <c r="L35" s="58" t="s">
        <v>311</v>
      </c>
      <c r="M35" s="157"/>
      <c r="N35" s="30"/>
      <c r="O35" s="78" t="s">
        <v>311</v>
      </c>
      <c r="P35" s="30"/>
      <c r="Q35" s="213" t="str">
        <f>O35</f>
        <v>2,65/0,25</v>
      </c>
      <c r="R35" s="30"/>
      <c r="S35" s="155"/>
      <c r="T35" s="78" t="s">
        <v>311</v>
      </c>
      <c r="U35" s="155"/>
      <c r="V35" s="58" t="s">
        <v>311</v>
      </c>
    </row>
    <row r="36" spans="1:22" ht="31.5">
      <c r="A36" s="12">
        <v>15</v>
      </c>
      <c r="B36" s="172" t="s">
        <v>241</v>
      </c>
      <c r="C36" s="162"/>
      <c r="D36" s="30"/>
      <c r="E36" s="66" t="s">
        <v>277</v>
      </c>
      <c r="F36" s="30"/>
      <c r="G36" s="66" t="s">
        <v>277</v>
      </c>
      <c r="H36" s="30"/>
      <c r="I36" s="30"/>
      <c r="J36" s="66" t="s">
        <v>277</v>
      </c>
      <c r="K36" s="30"/>
      <c r="L36" s="58" t="s">
        <v>277</v>
      </c>
      <c r="M36" s="157"/>
      <c r="N36" s="30"/>
      <c r="O36" s="66" t="s">
        <v>277</v>
      </c>
      <c r="P36" s="30"/>
      <c r="Q36" s="213" t="str">
        <f>O36</f>
        <v>3,5/-</v>
      </c>
      <c r="R36" s="30"/>
      <c r="S36" s="30"/>
      <c r="T36" s="66" t="s">
        <v>277</v>
      </c>
      <c r="U36" s="30"/>
      <c r="V36" s="58" t="s">
        <v>277</v>
      </c>
    </row>
    <row r="37" spans="1:22" ht="31.5">
      <c r="A37" s="12">
        <v>16</v>
      </c>
      <c r="B37" s="172" t="s">
        <v>242</v>
      </c>
      <c r="C37" s="162"/>
      <c r="D37" s="30"/>
      <c r="E37" s="66" t="s">
        <v>299</v>
      </c>
      <c r="F37" s="30"/>
      <c r="G37" s="66" t="s">
        <v>299</v>
      </c>
      <c r="H37" s="30"/>
      <c r="I37" s="30"/>
      <c r="J37" s="66" t="s">
        <v>341</v>
      </c>
      <c r="K37" s="30"/>
      <c r="L37" s="58" t="s">
        <v>341</v>
      </c>
      <c r="M37" s="157"/>
      <c r="N37" s="30"/>
      <c r="O37" s="66" t="s">
        <v>299</v>
      </c>
      <c r="P37" s="30"/>
      <c r="Q37" s="213" t="str">
        <f>O37</f>
        <v>9,0/-</v>
      </c>
      <c r="R37" s="30"/>
      <c r="S37" s="30"/>
      <c r="T37" s="66" t="s">
        <v>341</v>
      </c>
      <c r="U37" s="30"/>
      <c r="V37" s="58" t="s">
        <v>341</v>
      </c>
    </row>
    <row r="38" spans="1:22" ht="31.5">
      <c r="A38" s="12">
        <v>17</v>
      </c>
      <c r="B38" s="172" t="s">
        <v>239</v>
      </c>
      <c r="C38" s="162"/>
      <c r="D38" s="30"/>
      <c r="E38" s="66"/>
      <c r="F38" s="66" t="s">
        <v>325</v>
      </c>
      <c r="G38" s="66" t="s">
        <v>325</v>
      </c>
      <c r="H38" s="30"/>
      <c r="I38" s="30"/>
      <c r="J38" s="30"/>
      <c r="K38" s="66" t="s">
        <v>325</v>
      </c>
      <c r="L38" s="58" t="s">
        <v>325</v>
      </c>
      <c r="M38" s="157"/>
      <c r="N38" s="30"/>
      <c r="O38" s="66"/>
      <c r="P38" s="66" t="s">
        <v>325</v>
      </c>
      <c r="Q38" s="213" t="str">
        <f>P38</f>
        <v>7,0/-</v>
      </c>
      <c r="R38" s="30"/>
      <c r="S38" s="30"/>
      <c r="T38" s="30"/>
      <c r="U38" s="66" t="s">
        <v>325</v>
      </c>
      <c r="V38" s="58" t="str">
        <f>U38</f>
        <v>7,0/-</v>
      </c>
    </row>
    <row r="39" spans="1:22" ht="31.5">
      <c r="A39" s="12">
        <v>18</v>
      </c>
      <c r="B39" s="173" t="s">
        <v>304</v>
      </c>
      <c r="C39" s="162"/>
      <c r="D39" s="30"/>
      <c r="E39" s="88" t="s">
        <v>305</v>
      </c>
      <c r="F39" s="30"/>
      <c r="G39" s="88" t="s">
        <v>305</v>
      </c>
      <c r="H39" s="30"/>
      <c r="I39" s="30"/>
      <c r="J39" s="66" t="s">
        <v>281</v>
      </c>
      <c r="K39" s="30"/>
      <c r="L39" s="58" t="s">
        <v>281</v>
      </c>
      <c r="M39" s="157"/>
      <c r="N39" s="30"/>
      <c r="O39" s="88" t="s">
        <v>305</v>
      </c>
      <c r="P39" s="30"/>
      <c r="Q39" s="213" t="str">
        <f>O39</f>
        <v>0,95/-</v>
      </c>
      <c r="R39" s="30"/>
      <c r="S39" s="30"/>
      <c r="T39" s="66" t="s">
        <v>281</v>
      </c>
      <c r="U39" s="30"/>
      <c r="V39" s="58" t="s">
        <v>281</v>
      </c>
    </row>
    <row r="40" spans="1:22" ht="15.75">
      <c r="A40" s="12">
        <v>19</v>
      </c>
      <c r="B40" s="174" t="s">
        <v>90</v>
      </c>
      <c r="C40" s="162"/>
      <c r="D40" s="30"/>
      <c r="E40" s="88"/>
      <c r="F40" s="30"/>
      <c r="G40" s="88"/>
      <c r="H40" s="30"/>
      <c r="I40" s="30"/>
      <c r="J40" s="30"/>
      <c r="K40" s="30"/>
      <c r="L40" s="58"/>
      <c r="M40" s="157"/>
      <c r="N40" s="30"/>
      <c r="O40" s="88"/>
      <c r="P40" s="30"/>
      <c r="Q40" s="54"/>
      <c r="R40" s="30"/>
      <c r="S40" s="30"/>
      <c r="T40" s="30"/>
      <c r="U40" s="30"/>
      <c r="V40" s="58"/>
    </row>
    <row r="41" spans="1:22" ht="31.5">
      <c r="A41" s="12">
        <v>20</v>
      </c>
      <c r="B41" s="175" t="s">
        <v>306</v>
      </c>
      <c r="C41" s="162"/>
      <c r="D41" s="30"/>
      <c r="E41" s="90" t="s">
        <v>278</v>
      </c>
      <c r="F41" s="30"/>
      <c r="G41" s="90" t="s">
        <v>278</v>
      </c>
      <c r="H41" s="30"/>
      <c r="I41" s="30"/>
      <c r="J41" s="90" t="s">
        <v>278</v>
      </c>
      <c r="K41" s="30"/>
      <c r="L41" s="58" t="s">
        <v>278</v>
      </c>
      <c r="M41" s="157"/>
      <c r="N41" s="30"/>
      <c r="O41" s="90" t="s">
        <v>278</v>
      </c>
      <c r="P41" s="30"/>
      <c r="Q41" s="213" t="str">
        <f>O41</f>
        <v>4,1/0,25</v>
      </c>
      <c r="R41" s="30"/>
      <c r="S41" s="30"/>
      <c r="T41" s="90" t="s">
        <v>278</v>
      </c>
      <c r="U41" s="30"/>
      <c r="V41" s="58" t="s">
        <v>278</v>
      </c>
    </row>
    <row r="42" spans="1:22" ht="15.75">
      <c r="A42" s="12">
        <v>21</v>
      </c>
      <c r="B42" s="174" t="s">
        <v>158</v>
      </c>
      <c r="C42" s="162"/>
      <c r="D42" s="30"/>
      <c r="E42" s="88"/>
      <c r="F42" s="30"/>
      <c r="G42" s="88"/>
      <c r="H42" s="30"/>
      <c r="I42" s="30"/>
      <c r="J42" s="30"/>
      <c r="K42" s="30"/>
      <c r="L42" s="58"/>
      <c r="M42" s="157"/>
      <c r="N42" s="30"/>
      <c r="O42" s="88"/>
      <c r="P42" s="30"/>
      <c r="Q42" s="54"/>
      <c r="R42" s="30"/>
      <c r="S42" s="30"/>
      <c r="T42" s="30"/>
      <c r="U42" s="30"/>
      <c r="V42" s="58"/>
    </row>
    <row r="43" spans="1:22" ht="39.75" customHeight="1">
      <c r="A43" s="12">
        <v>22</v>
      </c>
      <c r="B43" s="176" t="s">
        <v>243</v>
      </c>
      <c r="C43" s="162"/>
      <c r="D43" s="30"/>
      <c r="E43" s="88"/>
      <c r="F43" s="88" t="s">
        <v>283</v>
      </c>
      <c r="G43" s="88" t="s">
        <v>283</v>
      </c>
      <c r="H43" s="30"/>
      <c r="I43" s="30"/>
      <c r="J43" s="30"/>
      <c r="K43" s="88" t="s">
        <v>378</v>
      </c>
      <c r="L43" s="58" t="s">
        <v>378</v>
      </c>
      <c r="M43" s="157"/>
      <c r="N43" s="30"/>
      <c r="O43" s="88"/>
      <c r="P43" s="88" t="s">
        <v>283</v>
      </c>
      <c r="Q43" s="213" t="str">
        <f>P43</f>
        <v>4,9/-</v>
      </c>
      <c r="R43" s="30"/>
      <c r="S43" s="30"/>
      <c r="T43" s="30"/>
      <c r="U43" s="88" t="s">
        <v>378</v>
      </c>
      <c r="V43" s="58" t="s">
        <v>378</v>
      </c>
    </row>
    <row r="44" spans="1:22" ht="31.5">
      <c r="A44" s="12">
        <v>23</v>
      </c>
      <c r="B44" s="177" t="s">
        <v>244</v>
      </c>
      <c r="C44" s="162"/>
      <c r="D44" s="30"/>
      <c r="E44" s="88"/>
      <c r="F44" s="88" t="s">
        <v>280</v>
      </c>
      <c r="G44" s="88" t="s">
        <v>280</v>
      </c>
      <c r="H44" s="30"/>
      <c r="I44" s="30"/>
      <c r="J44" s="30"/>
      <c r="K44" s="88" t="s">
        <v>379</v>
      </c>
      <c r="L44" s="58" t="s">
        <v>379</v>
      </c>
      <c r="M44" s="157"/>
      <c r="N44" s="30"/>
      <c r="O44" s="88"/>
      <c r="P44" s="88" t="s">
        <v>280</v>
      </c>
      <c r="Q44" s="213" t="str">
        <f>P44</f>
        <v>1,2/-</v>
      </c>
      <c r="R44" s="30"/>
      <c r="S44" s="30"/>
      <c r="T44" s="30"/>
      <c r="U44" s="88" t="s">
        <v>379</v>
      </c>
      <c r="V44" s="58" t="s">
        <v>379</v>
      </c>
    </row>
    <row r="45" spans="1:22" ht="31.5">
      <c r="A45" s="12">
        <v>24</v>
      </c>
      <c r="B45" s="177" t="s">
        <v>245</v>
      </c>
      <c r="C45" s="162"/>
      <c r="D45" s="30"/>
      <c r="E45" s="88"/>
      <c r="F45" s="88"/>
      <c r="G45" s="88"/>
      <c r="H45" s="30"/>
      <c r="I45" s="30"/>
      <c r="J45" s="30"/>
      <c r="K45" s="30"/>
      <c r="L45" s="58"/>
      <c r="M45" s="157"/>
      <c r="N45" s="30"/>
      <c r="O45" s="88"/>
      <c r="P45" s="88"/>
      <c r="Q45" s="54"/>
      <c r="R45" s="30"/>
      <c r="S45" s="30"/>
      <c r="T45" s="30"/>
      <c r="U45" s="30"/>
      <c r="V45" s="58"/>
    </row>
    <row r="46" spans="1:22" ht="31.5">
      <c r="A46" s="12">
        <v>25</v>
      </c>
      <c r="B46" s="177" t="s">
        <v>246</v>
      </c>
      <c r="C46" s="162"/>
      <c r="D46" s="30"/>
      <c r="E46" s="88"/>
      <c r="F46" s="88"/>
      <c r="G46" s="88"/>
      <c r="H46" s="30"/>
      <c r="I46" s="30"/>
      <c r="J46" s="30"/>
      <c r="K46" s="30"/>
      <c r="L46" s="58"/>
      <c r="M46" s="157"/>
      <c r="N46" s="30"/>
      <c r="O46" s="88"/>
      <c r="P46" s="88"/>
      <c r="Q46" s="54"/>
      <c r="R46" s="30"/>
      <c r="S46" s="30"/>
      <c r="T46" s="30"/>
      <c r="U46" s="30"/>
      <c r="V46" s="58"/>
    </row>
    <row r="47" spans="1:22" ht="63">
      <c r="A47" s="12">
        <v>26</v>
      </c>
      <c r="B47" s="176" t="s">
        <v>247</v>
      </c>
      <c r="C47" s="162"/>
      <c r="D47" s="30"/>
      <c r="E47" s="88"/>
      <c r="F47" s="88"/>
      <c r="G47" s="88"/>
      <c r="H47" s="30"/>
      <c r="I47" s="30"/>
      <c r="J47" s="30"/>
      <c r="K47" s="30"/>
      <c r="L47" s="58"/>
      <c r="M47" s="157"/>
      <c r="N47" s="30"/>
      <c r="O47" s="88"/>
      <c r="P47" s="88"/>
      <c r="Q47" s="54"/>
      <c r="R47" s="30"/>
      <c r="S47" s="30"/>
      <c r="T47" s="30"/>
      <c r="U47" s="30"/>
      <c r="V47" s="58"/>
    </row>
    <row r="48" spans="1:22" ht="31.5">
      <c r="A48" s="12">
        <v>27</v>
      </c>
      <c r="B48" s="176" t="s">
        <v>248</v>
      </c>
      <c r="C48" s="162"/>
      <c r="D48" s="30"/>
      <c r="E48" s="88"/>
      <c r="F48" s="88" t="s">
        <v>196</v>
      </c>
      <c r="G48" s="88" t="s">
        <v>196</v>
      </c>
      <c r="H48" s="30"/>
      <c r="I48" s="30"/>
      <c r="J48" s="30"/>
      <c r="K48" s="88" t="s">
        <v>307</v>
      </c>
      <c r="L48" s="58" t="s">
        <v>307</v>
      </c>
      <c r="M48" s="157"/>
      <c r="N48" s="30"/>
      <c r="O48" s="88"/>
      <c r="P48" s="88" t="s">
        <v>196</v>
      </c>
      <c r="Q48" s="213" t="str">
        <f>P48</f>
        <v>2,5/-</v>
      </c>
      <c r="R48" s="30"/>
      <c r="S48" s="30"/>
      <c r="T48" s="30"/>
      <c r="U48" s="88" t="s">
        <v>307</v>
      </c>
      <c r="V48" s="58" t="s">
        <v>307</v>
      </c>
    </row>
    <row r="49" spans="1:22" ht="15.75">
      <c r="A49" s="12">
        <v>28</v>
      </c>
      <c r="B49" s="174" t="s">
        <v>286</v>
      </c>
      <c r="C49" s="162"/>
      <c r="D49" s="30"/>
      <c r="E49" s="88"/>
      <c r="F49" s="30"/>
      <c r="G49" s="88"/>
      <c r="H49" s="30"/>
      <c r="I49" s="30"/>
      <c r="J49" s="30"/>
      <c r="K49" s="30"/>
      <c r="L49" s="58"/>
      <c r="M49" s="157"/>
      <c r="N49" s="30"/>
      <c r="O49" s="88"/>
      <c r="P49" s="30"/>
      <c r="Q49" s="54"/>
      <c r="R49" s="30"/>
      <c r="S49" s="30"/>
      <c r="T49" s="30"/>
      <c r="U49" s="30"/>
      <c r="V49" s="58"/>
    </row>
    <row r="50" spans="1:22" ht="47.25">
      <c r="A50" s="12">
        <v>29</v>
      </c>
      <c r="B50" s="176" t="s">
        <v>249</v>
      </c>
      <c r="C50" s="162"/>
      <c r="D50" s="30"/>
      <c r="E50" s="88" t="s">
        <v>279</v>
      </c>
      <c r="F50" s="30"/>
      <c r="G50" s="88" t="s">
        <v>279</v>
      </c>
      <c r="H50" s="30"/>
      <c r="I50" s="30"/>
      <c r="J50" s="88" t="s">
        <v>279</v>
      </c>
      <c r="K50" s="30"/>
      <c r="L50" s="58" t="s">
        <v>279</v>
      </c>
      <c r="M50" s="157"/>
      <c r="N50" s="30"/>
      <c r="O50" s="88" t="s">
        <v>296</v>
      </c>
      <c r="P50" s="30"/>
      <c r="Q50" s="213" t="str">
        <f>O50</f>
        <v>3,56/0,25</v>
      </c>
      <c r="R50" s="30"/>
      <c r="S50" s="30"/>
      <c r="T50" s="88" t="s">
        <v>296</v>
      </c>
      <c r="U50" s="30"/>
      <c r="V50" s="58" t="s">
        <v>296</v>
      </c>
    </row>
    <row r="51" spans="1:22" ht="15.75">
      <c r="A51" s="12">
        <v>30</v>
      </c>
      <c r="B51" s="174" t="s">
        <v>91</v>
      </c>
      <c r="C51" s="162"/>
      <c r="D51" s="30"/>
      <c r="E51" s="88"/>
      <c r="F51" s="30"/>
      <c r="G51" s="88"/>
      <c r="H51" s="30"/>
      <c r="I51" s="30"/>
      <c r="J51" s="30"/>
      <c r="K51" s="30"/>
      <c r="L51" s="58"/>
      <c r="M51" s="157"/>
      <c r="N51" s="30"/>
      <c r="O51" s="88"/>
      <c r="P51" s="30"/>
      <c r="Q51" s="54"/>
      <c r="R51" s="30"/>
      <c r="S51" s="30"/>
      <c r="T51" s="30"/>
      <c r="U51" s="30"/>
      <c r="V51" s="58"/>
    </row>
    <row r="52" spans="1:22" ht="47.25">
      <c r="A52" s="12">
        <v>31</v>
      </c>
      <c r="B52" s="178" t="s">
        <v>250</v>
      </c>
      <c r="C52" s="162"/>
      <c r="D52" s="30"/>
      <c r="E52" s="88"/>
      <c r="F52" s="88" t="s">
        <v>293</v>
      </c>
      <c r="G52" s="88" t="s">
        <v>293</v>
      </c>
      <c r="H52" s="30"/>
      <c r="I52" s="30"/>
      <c r="J52" s="30"/>
      <c r="K52" s="88" t="s">
        <v>398</v>
      </c>
      <c r="L52" s="58" t="s">
        <v>398</v>
      </c>
      <c r="M52" s="157"/>
      <c r="N52" s="30"/>
      <c r="O52" s="88"/>
      <c r="P52" s="88" t="s">
        <v>399</v>
      </c>
      <c r="Q52" s="213" t="str">
        <f>P52</f>
        <v>2,62/0,063</v>
      </c>
      <c r="R52" s="30"/>
      <c r="S52" s="30"/>
      <c r="T52" s="30"/>
      <c r="U52" s="88" t="s">
        <v>399</v>
      </c>
      <c r="V52" s="58" t="s">
        <v>399</v>
      </c>
    </row>
    <row r="53" spans="1:22" ht="31.5">
      <c r="A53" s="12">
        <v>32</v>
      </c>
      <c r="B53" s="178" t="s">
        <v>251</v>
      </c>
      <c r="C53" s="162"/>
      <c r="D53" s="30"/>
      <c r="E53" s="88"/>
      <c r="F53" s="88" t="s">
        <v>197</v>
      </c>
      <c r="G53" s="88" t="s">
        <v>197</v>
      </c>
      <c r="H53" s="30"/>
      <c r="I53" s="30"/>
      <c r="J53" s="30"/>
      <c r="K53" s="88" t="s">
        <v>197</v>
      </c>
      <c r="L53" s="58" t="s">
        <v>197</v>
      </c>
      <c r="M53" s="157"/>
      <c r="N53" s="30"/>
      <c r="O53" s="88"/>
      <c r="P53" s="88" t="s">
        <v>197</v>
      </c>
      <c r="Q53" s="213" t="str">
        <f>P53</f>
        <v>2,4/-</v>
      </c>
      <c r="R53" s="30"/>
      <c r="S53" s="30"/>
      <c r="T53" s="30"/>
      <c r="U53" s="88" t="s">
        <v>197</v>
      </c>
      <c r="V53" s="58" t="str">
        <f>U53</f>
        <v>2,4/-</v>
      </c>
    </row>
    <row r="54" spans="1:22" ht="15.75">
      <c r="A54" s="12">
        <v>33</v>
      </c>
      <c r="B54" s="174" t="s">
        <v>92</v>
      </c>
      <c r="C54" s="162"/>
      <c r="D54" s="30"/>
      <c r="E54" s="88"/>
      <c r="F54" s="30"/>
      <c r="G54" s="88"/>
      <c r="H54" s="30"/>
      <c r="I54" s="30"/>
      <c r="J54" s="30"/>
      <c r="K54" s="30"/>
      <c r="L54" s="58"/>
      <c r="M54" s="157"/>
      <c r="N54" s="30"/>
      <c r="O54" s="88"/>
      <c r="P54" s="30"/>
      <c r="Q54" s="54"/>
      <c r="R54" s="30"/>
      <c r="S54" s="30"/>
      <c r="T54" s="30"/>
      <c r="U54" s="30"/>
      <c r="V54" s="58"/>
    </row>
    <row r="55" spans="1:22" ht="31.5">
      <c r="A55" s="12">
        <v>34</v>
      </c>
      <c r="B55" s="178" t="s">
        <v>252</v>
      </c>
      <c r="C55" s="162"/>
      <c r="D55" s="30"/>
      <c r="E55" s="88" t="s">
        <v>280</v>
      </c>
      <c r="F55" s="30"/>
      <c r="G55" s="88" t="s">
        <v>280</v>
      </c>
      <c r="H55" s="30"/>
      <c r="I55" s="30"/>
      <c r="J55" s="88" t="s">
        <v>280</v>
      </c>
      <c r="K55" s="30"/>
      <c r="L55" s="58" t="s">
        <v>280</v>
      </c>
      <c r="M55" s="157"/>
      <c r="N55" s="30"/>
      <c r="O55" s="88" t="s">
        <v>280</v>
      </c>
      <c r="P55" s="30"/>
      <c r="Q55" s="213" t="str">
        <f>O55</f>
        <v>1,2/-</v>
      </c>
      <c r="R55" s="30"/>
      <c r="S55" s="30"/>
      <c r="T55" s="88" t="s">
        <v>280</v>
      </c>
      <c r="U55" s="30"/>
      <c r="V55" s="58" t="s">
        <v>280</v>
      </c>
    </row>
    <row r="56" spans="1:22" ht="15.75">
      <c r="A56" s="12">
        <v>35</v>
      </c>
      <c r="B56" s="174" t="s">
        <v>93</v>
      </c>
      <c r="C56" s="162"/>
      <c r="D56" s="30"/>
      <c r="E56" s="88"/>
      <c r="F56" s="30"/>
      <c r="G56" s="88"/>
      <c r="H56" s="30"/>
      <c r="I56" s="30"/>
      <c r="J56" s="30"/>
      <c r="K56" s="30"/>
      <c r="L56" s="58"/>
      <c r="M56" s="157"/>
      <c r="N56" s="30"/>
      <c r="O56" s="88"/>
      <c r="P56" s="30"/>
      <c r="Q56" s="54"/>
      <c r="R56" s="30"/>
      <c r="S56" s="30"/>
      <c r="T56" s="30"/>
      <c r="U56" s="30"/>
      <c r="V56" s="58"/>
    </row>
    <row r="57" spans="1:22" ht="47.25">
      <c r="A57" s="12">
        <v>36</v>
      </c>
      <c r="B57" s="178" t="s">
        <v>253</v>
      </c>
      <c r="C57" s="162"/>
      <c r="D57" s="30"/>
      <c r="E57" s="88"/>
      <c r="F57" s="88" t="s">
        <v>312</v>
      </c>
      <c r="G57" s="88" t="s">
        <v>312</v>
      </c>
      <c r="H57" s="30"/>
      <c r="I57" s="30"/>
      <c r="J57" s="30"/>
      <c r="K57" s="88" t="s">
        <v>380</v>
      </c>
      <c r="L57" s="58" t="s">
        <v>380</v>
      </c>
      <c r="M57" s="157"/>
      <c r="N57" s="30"/>
      <c r="O57" s="88"/>
      <c r="P57" s="88" t="s">
        <v>329</v>
      </c>
      <c r="Q57" s="213" t="str">
        <f>P57</f>
        <v>6,4/0,320</v>
      </c>
      <c r="R57" s="30"/>
      <c r="S57" s="30"/>
      <c r="T57" s="30"/>
      <c r="U57" s="88" t="s">
        <v>390</v>
      </c>
      <c r="V57" s="58" t="s">
        <v>390</v>
      </c>
    </row>
    <row r="58" spans="1:22" ht="47.25">
      <c r="A58" s="12">
        <v>37</v>
      </c>
      <c r="B58" s="178" t="s">
        <v>254</v>
      </c>
      <c r="C58" s="162"/>
      <c r="D58" s="30"/>
      <c r="E58" s="88"/>
      <c r="F58" s="88" t="s">
        <v>300</v>
      </c>
      <c r="G58" s="88" t="s">
        <v>300</v>
      </c>
      <c r="H58" s="30"/>
      <c r="I58" s="30"/>
      <c r="J58" s="30"/>
      <c r="K58" s="88" t="s">
        <v>300</v>
      </c>
      <c r="L58" s="58" t="s">
        <v>300</v>
      </c>
      <c r="M58" s="157"/>
      <c r="N58" s="30"/>
      <c r="O58" s="88"/>
      <c r="P58" s="88" t="s">
        <v>330</v>
      </c>
      <c r="Q58" s="213" t="str">
        <f>P58</f>
        <v>4,5/0,320</v>
      </c>
      <c r="R58" s="30"/>
      <c r="S58" s="30"/>
      <c r="T58" s="30"/>
      <c r="U58" s="88" t="s">
        <v>330</v>
      </c>
      <c r="V58" s="58" t="str">
        <f>U58</f>
        <v>4,5/0,320</v>
      </c>
    </row>
    <row r="59" spans="1:22" ht="15.75">
      <c r="A59" s="12">
        <v>38</v>
      </c>
      <c r="B59" s="174" t="s">
        <v>94</v>
      </c>
      <c r="C59" s="162"/>
      <c r="D59" s="30"/>
      <c r="E59" s="88"/>
      <c r="F59" s="88"/>
      <c r="G59" s="88"/>
      <c r="H59" s="30"/>
      <c r="I59" s="30"/>
      <c r="J59" s="30"/>
      <c r="K59" s="30"/>
      <c r="L59" s="58"/>
      <c r="M59" s="157"/>
      <c r="N59" s="30"/>
      <c r="O59" s="88"/>
      <c r="P59" s="88"/>
      <c r="Q59" s="213"/>
      <c r="R59" s="30"/>
      <c r="S59" s="30"/>
      <c r="T59" s="30"/>
      <c r="U59" s="30"/>
      <c r="V59" s="58"/>
    </row>
    <row r="60" spans="1:22" ht="43.5" customHeight="1">
      <c r="A60" s="12">
        <v>39</v>
      </c>
      <c r="B60" s="178" t="s">
        <v>255</v>
      </c>
      <c r="C60" s="162"/>
      <c r="D60" s="30"/>
      <c r="E60" s="88"/>
      <c r="F60" s="88" t="s">
        <v>315</v>
      </c>
      <c r="G60" s="88" t="s">
        <v>315</v>
      </c>
      <c r="H60" s="30"/>
      <c r="I60" s="30"/>
      <c r="J60" s="30"/>
      <c r="K60" s="88" t="s">
        <v>381</v>
      </c>
      <c r="L60" s="58" t="s">
        <v>381</v>
      </c>
      <c r="M60" s="157"/>
      <c r="N60" s="30"/>
      <c r="O60" s="88"/>
      <c r="P60" s="88" t="s">
        <v>315</v>
      </c>
      <c r="Q60" s="213" t="str">
        <f>P60</f>
        <v>12,0/-</v>
      </c>
      <c r="R60" s="30"/>
      <c r="S60" s="30"/>
      <c r="T60" s="30"/>
      <c r="U60" s="88" t="s">
        <v>381</v>
      </c>
      <c r="V60" s="58" t="s">
        <v>381</v>
      </c>
    </row>
    <row r="61" spans="1:22" ht="47.25">
      <c r="A61" s="12">
        <v>40</v>
      </c>
      <c r="B61" s="175" t="s">
        <v>256</v>
      </c>
      <c r="C61" s="162"/>
      <c r="D61" s="30"/>
      <c r="E61" s="88"/>
      <c r="F61" s="88" t="s">
        <v>313</v>
      </c>
      <c r="G61" s="88" t="s">
        <v>313</v>
      </c>
      <c r="H61" s="30"/>
      <c r="I61" s="30"/>
      <c r="J61" s="30"/>
      <c r="K61" s="88" t="s">
        <v>391</v>
      </c>
      <c r="L61" s="58" t="s">
        <v>391</v>
      </c>
      <c r="M61" s="157"/>
      <c r="N61" s="30"/>
      <c r="O61" s="88"/>
      <c r="P61" s="88" t="s">
        <v>331</v>
      </c>
      <c r="Q61" s="213" t="str">
        <f>P61</f>
        <v>3,1/0,1</v>
      </c>
      <c r="R61" s="30"/>
      <c r="S61" s="30"/>
      <c r="T61" s="30"/>
      <c r="U61" s="88" t="s">
        <v>392</v>
      </c>
      <c r="V61" s="58" t="s">
        <v>392</v>
      </c>
    </row>
    <row r="62" spans="1:22" ht="30" customHeight="1">
      <c r="A62" s="12">
        <v>41</v>
      </c>
      <c r="B62" s="175" t="s">
        <v>95</v>
      </c>
      <c r="C62" s="162"/>
      <c r="D62" s="30"/>
      <c r="E62" s="88" t="s">
        <v>193</v>
      </c>
      <c r="F62" s="30"/>
      <c r="G62" s="88" t="s">
        <v>193</v>
      </c>
      <c r="H62" s="30"/>
      <c r="I62" s="30"/>
      <c r="J62" s="88" t="s">
        <v>193</v>
      </c>
      <c r="K62" s="30"/>
      <c r="L62" s="58" t="s">
        <v>193</v>
      </c>
      <c r="M62" s="157"/>
      <c r="N62" s="30"/>
      <c r="O62" s="88" t="s">
        <v>193</v>
      </c>
      <c r="P62" s="30"/>
      <c r="Q62" s="213" t="str">
        <f>O62</f>
        <v>3,8/-</v>
      </c>
      <c r="R62" s="30"/>
      <c r="S62" s="30"/>
      <c r="T62" s="88" t="s">
        <v>193</v>
      </c>
      <c r="U62" s="30"/>
      <c r="V62" s="58" t="s">
        <v>193</v>
      </c>
    </row>
    <row r="63" spans="1:22" ht="128.25" customHeight="1">
      <c r="A63" s="12">
        <v>42</v>
      </c>
      <c r="B63" s="179" t="s">
        <v>295</v>
      </c>
      <c r="C63" s="162"/>
      <c r="D63" s="30"/>
      <c r="E63" s="93" t="s">
        <v>314</v>
      </c>
      <c r="F63" s="30"/>
      <c r="G63" s="93" t="s">
        <v>314</v>
      </c>
      <c r="H63" s="30"/>
      <c r="I63" s="30"/>
      <c r="J63" s="93" t="s">
        <v>342</v>
      </c>
      <c r="K63" s="30"/>
      <c r="L63" s="58" t="s">
        <v>342</v>
      </c>
      <c r="M63" s="157"/>
      <c r="N63" s="30"/>
      <c r="O63" s="93"/>
      <c r="P63" s="30"/>
      <c r="Q63" s="54"/>
      <c r="R63" s="30"/>
      <c r="S63" s="30"/>
      <c r="T63" s="30"/>
      <c r="U63" s="30"/>
      <c r="V63" s="58"/>
    </row>
    <row r="64" spans="1:22" ht="59.25" customHeight="1">
      <c r="A64" s="12">
        <v>43</v>
      </c>
      <c r="B64" s="48" t="s">
        <v>352</v>
      </c>
      <c r="C64" s="162"/>
      <c r="D64" s="30"/>
      <c r="E64" s="93"/>
      <c r="F64" s="30"/>
      <c r="G64" s="93"/>
      <c r="H64" s="30"/>
      <c r="I64" s="30"/>
      <c r="J64" s="93"/>
      <c r="K64" s="54" t="s">
        <v>400</v>
      </c>
      <c r="L64" s="54" t="s">
        <v>400</v>
      </c>
      <c r="M64" s="157"/>
      <c r="N64" s="30"/>
      <c r="O64" s="93"/>
      <c r="P64" s="30"/>
      <c r="Q64" s="54"/>
      <c r="R64" s="30"/>
      <c r="S64" s="30"/>
      <c r="T64" s="30"/>
      <c r="U64" s="30"/>
      <c r="V64" s="58"/>
    </row>
    <row r="65" spans="1:22" ht="15.75">
      <c r="A65" s="12">
        <v>44</v>
      </c>
      <c r="B65" s="174" t="s">
        <v>96</v>
      </c>
      <c r="C65" s="162"/>
      <c r="D65" s="30"/>
      <c r="E65" s="88"/>
      <c r="F65" s="30"/>
      <c r="G65" s="88"/>
      <c r="H65" s="30"/>
      <c r="I65" s="30"/>
      <c r="J65" s="30"/>
      <c r="K65" s="30"/>
      <c r="L65" s="58"/>
      <c r="M65" s="157"/>
      <c r="N65" s="30"/>
      <c r="O65" s="88"/>
      <c r="P65" s="30"/>
      <c r="Q65" s="54"/>
      <c r="R65" s="30"/>
      <c r="S65" s="30"/>
      <c r="T65" s="30"/>
      <c r="U65" s="30"/>
      <c r="V65" s="58"/>
    </row>
    <row r="66" spans="1:22" ht="28.5" customHeight="1">
      <c r="A66" s="12">
        <v>45</v>
      </c>
      <c r="B66" s="175" t="s">
        <v>97</v>
      </c>
      <c r="C66" s="162"/>
      <c r="D66" s="30"/>
      <c r="E66" s="88"/>
      <c r="F66" s="88" t="s">
        <v>316</v>
      </c>
      <c r="G66" s="88" t="s">
        <v>316</v>
      </c>
      <c r="H66" s="30"/>
      <c r="I66" s="30"/>
      <c r="J66" s="30"/>
      <c r="K66" s="88" t="s">
        <v>382</v>
      </c>
      <c r="L66" s="58" t="s">
        <v>382</v>
      </c>
      <c r="M66" s="157"/>
      <c r="N66" s="30"/>
      <c r="O66" s="88"/>
      <c r="P66" s="88" t="s">
        <v>316</v>
      </c>
      <c r="Q66" s="213" t="str">
        <f>P66</f>
        <v>4,64/-</v>
      </c>
      <c r="R66" s="30"/>
      <c r="S66" s="30"/>
      <c r="T66" s="30"/>
      <c r="U66" s="88" t="s">
        <v>382</v>
      </c>
      <c r="V66" s="58" t="s">
        <v>382</v>
      </c>
    </row>
    <row r="67" spans="1:22" ht="15.75">
      <c r="A67" s="12">
        <v>46</v>
      </c>
      <c r="B67" s="174" t="s">
        <v>98</v>
      </c>
      <c r="C67" s="162"/>
      <c r="D67" s="30"/>
      <c r="E67" s="88"/>
      <c r="F67" s="30"/>
      <c r="G67" s="88"/>
      <c r="H67" s="30"/>
      <c r="I67" s="30"/>
      <c r="J67" s="30"/>
      <c r="K67" s="30"/>
      <c r="L67" s="58"/>
      <c r="M67" s="157"/>
      <c r="N67" s="30"/>
      <c r="O67" s="88"/>
      <c r="P67" s="30"/>
      <c r="Q67" s="54"/>
      <c r="R67" s="30"/>
      <c r="S67" s="30"/>
      <c r="T67" s="30"/>
      <c r="U67" s="30"/>
      <c r="V67" s="58"/>
    </row>
    <row r="68" spans="1:22" ht="47.25">
      <c r="A68" s="12">
        <v>47</v>
      </c>
      <c r="B68" s="178" t="s">
        <v>99</v>
      </c>
      <c r="C68" s="162"/>
      <c r="D68" s="30"/>
      <c r="E68" s="88" t="s">
        <v>125</v>
      </c>
      <c r="F68" s="30"/>
      <c r="G68" s="88" t="s">
        <v>125</v>
      </c>
      <c r="H68" s="30"/>
      <c r="I68" s="30"/>
      <c r="J68" s="88" t="s">
        <v>125</v>
      </c>
      <c r="K68" s="30"/>
      <c r="L68" s="58" t="s">
        <v>125</v>
      </c>
      <c r="M68" s="157"/>
      <c r="N68" s="30"/>
      <c r="O68" s="88" t="s">
        <v>118</v>
      </c>
      <c r="P68" s="30"/>
      <c r="Q68" s="213" t="str">
        <f>O68</f>
        <v>2,3/0,25</v>
      </c>
      <c r="R68" s="30"/>
      <c r="S68" s="30"/>
      <c r="T68" s="88" t="s">
        <v>118</v>
      </c>
      <c r="U68" s="30"/>
      <c r="V68" s="58" t="s">
        <v>118</v>
      </c>
    </row>
    <row r="69" spans="1:22" ht="15.75">
      <c r="A69" s="12">
        <v>48</v>
      </c>
      <c r="B69" s="180" t="s">
        <v>317</v>
      </c>
      <c r="C69" s="162"/>
      <c r="D69" s="30"/>
      <c r="E69" s="88"/>
      <c r="F69" s="30"/>
      <c r="G69" s="88"/>
      <c r="H69" s="30"/>
      <c r="I69" s="30"/>
      <c r="J69" s="30"/>
      <c r="K69" s="30"/>
      <c r="L69" s="58"/>
      <c r="M69" s="157"/>
      <c r="N69" s="30"/>
      <c r="O69" s="88"/>
      <c r="P69" s="30"/>
      <c r="Q69" s="54"/>
      <c r="R69" s="30"/>
      <c r="S69" s="30"/>
      <c r="T69" s="30"/>
      <c r="U69" s="30"/>
      <c r="V69" s="58"/>
    </row>
    <row r="70" spans="1:22" ht="31.5">
      <c r="A70" s="12">
        <v>49</v>
      </c>
      <c r="B70" s="175" t="s">
        <v>318</v>
      </c>
      <c r="C70" s="162"/>
      <c r="D70" s="30"/>
      <c r="E70" s="88"/>
      <c r="F70" s="30"/>
      <c r="G70" s="88"/>
      <c r="H70" s="30"/>
      <c r="I70" s="30"/>
      <c r="J70" s="30"/>
      <c r="K70" s="30"/>
      <c r="L70" s="58"/>
      <c r="M70" s="157"/>
      <c r="N70" s="30"/>
      <c r="O70" s="88"/>
      <c r="P70" s="30"/>
      <c r="Q70" s="54"/>
      <c r="R70" s="30"/>
      <c r="S70" s="30"/>
      <c r="T70" s="30"/>
      <c r="U70" s="30"/>
      <c r="V70" s="58"/>
    </row>
    <row r="71" spans="1:22" ht="15.75">
      <c r="A71" s="12">
        <v>50</v>
      </c>
      <c r="B71" s="174" t="s">
        <v>334</v>
      </c>
      <c r="C71" s="162"/>
      <c r="D71" s="30"/>
      <c r="E71" s="88"/>
      <c r="F71" s="30"/>
      <c r="G71" s="88"/>
      <c r="H71" s="30"/>
      <c r="I71" s="30"/>
      <c r="J71" s="30"/>
      <c r="K71" s="30"/>
      <c r="L71" s="58"/>
      <c r="M71" s="157"/>
      <c r="N71" s="30"/>
      <c r="O71" s="88"/>
      <c r="P71" s="30"/>
      <c r="Q71" s="54"/>
      <c r="R71" s="30"/>
      <c r="S71" s="30"/>
      <c r="T71" s="30"/>
      <c r="U71" s="30"/>
      <c r="V71" s="58"/>
    </row>
    <row r="72" spans="1:22" ht="31.5">
      <c r="A72" s="12">
        <v>51</v>
      </c>
      <c r="B72" s="175" t="s">
        <v>257</v>
      </c>
      <c r="C72" s="162"/>
      <c r="D72" s="30"/>
      <c r="E72" s="88"/>
      <c r="F72" s="88" t="s">
        <v>281</v>
      </c>
      <c r="G72" s="88" t="s">
        <v>281</v>
      </c>
      <c r="H72" s="30"/>
      <c r="I72" s="30"/>
      <c r="J72" s="30"/>
      <c r="K72" s="30"/>
      <c r="L72" s="58"/>
      <c r="M72" s="157"/>
      <c r="N72" s="30"/>
      <c r="O72" s="88"/>
      <c r="P72" s="30"/>
      <c r="Q72" s="54"/>
      <c r="R72" s="30"/>
      <c r="S72" s="30"/>
      <c r="T72" s="30"/>
      <c r="U72" s="30"/>
      <c r="V72" s="58"/>
    </row>
    <row r="73" spans="1:22" ht="57.75" customHeight="1">
      <c r="A73" s="12">
        <v>52</v>
      </c>
      <c r="B73" s="175" t="s">
        <v>258</v>
      </c>
      <c r="C73" s="162"/>
      <c r="D73" s="30"/>
      <c r="E73" s="88"/>
      <c r="F73" s="88" t="s">
        <v>301</v>
      </c>
      <c r="G73" s="88" t="s">
        <v>301</v>
      </c>
      <c r="H73" s="30"/>
      <c r="I73" s="30"/>
      <c r="J73" s="30"/>
      <c r="K73" s="88" t="s">
        <v>383</v>
      </c>
      <c r="L73" s="58" t="s">
        <v>383</v>
      </c>
      <c r="M73" s="157"/>
      <c r="N73" s="30"/>
      <c r="O73" s="88"/>
      <c r="P73" s="88" t="s">
        <v>301</v>
      </c>
      <c r="Q73" s="213" t="str">
        <f>P73</f>
        <v>0,4/-</v>
      </c>
      <c r="R73" s="30"/>
      <c r="S73" s="30"/>
      <c r="T73" s="30"/>
      <c r="U73" s="88" t="s">
        <v>383</v>
      </c>
      <c r="V73" s="58" t="s">
        <v>383</v>
      </c>
    </row>
    <row r="74" spans="1:22" ht="63">
      <c r="A74" s="12">
        <v>53</v>
      </c>
      <c r="B74" s="175" t="s">
        <v>259</v>
      </c>
      <c r="C74" s="162"/>
      <c r="D74" s="30"/>
      <c r="E74" s="88"/>
      <c r="F74" s="88" t="s">
        <v>302</v>
      </c>
      <c r="G74" s="88" t="s">
        <v>302</v>
      </c>
      <c r="H74" s="30"/>
      <c r="I74" s="30"/>
      <c r="J74" s="30"/>
      <c r="K74" s="88" t="s">
        <v>384</v>
      </c>
      <c r="L74" s="58" t="s">
        <v>384</v>
      </c>
      <c r="M74" s="157"/>
      <c r="N74" s="30"/>
      <c r="O74" s="88"/>
      <c r="P74" s="88"/>
      <c r="Q74" s="213"/>
      <c r="R74" s="30"/>
      <c r="S74" s="30"/>
      <c r="T74" s="30"/>
      <c r="U74" s="88"/>
      <c r="V74" s="58"/>
    </row>
    <row r="75" spans="1:22" ht="31.5">
      <c r="A75" s="12">
        <v>54</v>
      </c>
      <c r="B75" s="103" t="s">
        <v>260</v>
      </c>
      <c r="C75" s="162"/>
      <c r="D75" s="30"/>
      <c r="E75" s="88" t="s">
        <v>303</v>
      </c>
      <c r="F75" s="30"/>
      <c r="G75" s="88" t="s">
        <v>303</v>
      </c>
      <c r="H75" s="30"/>
      <c r="I75" s="30"/>
      <c r="J75" s="88" t="s">
        <v>303</v>
      </c>
      <c r="K75" s="30"/>
      <c r="L75" s="58" t="s">
        <v>303</v>
      </c>
      <c r="M75" s="157"/>
      <c r="N75" s="30"/>
      <c r="O75" s="88" t="s">
        <v>303</v>
      </c>
      <c r="P75" s="30"/>
      <c r="Q75" s="213" t="str">
        <f>O75</f>
        <v>21,0/-</v>
      </c>
      <c r="R75" s="30"/>
      <c r="S75" s="30"/>
      <c r="T75" s="88" t="s">
        <v>303</v>
      </c>
      <c r="U75" s="30"/>
      <c r="V75" s="58" t="s">
        <v>303</v>
      </c>
    </row>
    <row r="76" spans="1:22" ht="31.5">
      <c r="A76" s="12">
        <v>55</v>
      </c>
      <c r="B76" s="175" t="s">
        <v>261</v>
      </c>
      <c r="C76" s="162"/>
      <c r="D76" s="30"/>
      <c r="E76" s="88"/>
      <c r="F76" s="88" t="s">
        <v>191</v>
      </c>
      <c r="G76" s="88" t="s">
        <v>191</v>
      </c>
      <c r="H76" s="30"/>
      <c r="I76" s="30"/>
      <c r="J76" s="30"/>
      <c r="K76" s="93" t="s">
        <v>195</v>
      </c>
      <c r="L76" s="58" t="s">
        <v>195</v>
      </c>
      <c r="M76" s="157"/>
      <c r="N76" s="30"/>
      <c r="O76" s="88"/>
      <c r="P76" s="30"/>
      <c r="Q76" s="54"/>
      <c r="R76" s="30"/>
      <c r="S76" s="30"/>
      <c r="T76" s="30"/>
      <c r="U76" s="30"/>
      <c r="V76" s="58"/>
    </row>
    <row r="77" spans="1:22" ht="47.25">
      <c r="A77" s="12">
        <v>56</v>
      </c>
      <c r="B77" s="181" t="s">
        <v>100</v>
      </c>
      <c r="C77" s="162"/>
      <c r="D77" s="30"/>
      <c r="E77" s="93"/>
      <c r="F77" s="93" t="s">
        <v>123</v>
      </c>
      <c r="G77" s="93" t="s">
        <v>123</v>
      </c>
      <c r="H77" s="30"/>
      <c r="I77" s="30"/>
      <c r="J77" s="30"/>
      <c r="K77" s="93" t="s">
        <v>401</v>
      </c>
      <c r="L77" s="58" t="s">
        <v>401</v>
      </c>
      <c r="M77" s="157"/>
      <c r="N77" s="30"/>
      <c r="O77" s="93"/>
      <c r="P77" s="30"/>
      <c r="Q77" s="54"/>
      <c r="R77" s="30"/>
      <c r="S77" s="30"/>
      <c r="T77" s="30"/>
      <c r="U77" s="30"/>
      <c r="V77" s="58"/>
    </row>
    <row r="78" spans="1:22" ht="15.75">
      <c r="A78" s="12">
        <v>57</v>
      </c>
      <c r="B78" s="182" t="s">
        <v>284</v>
      </c>
      <c r="C78" s="162"/>
      <c r="D78" s="30"/>
      <c r="E78" s="93"/>
      <c r="F78" s="30"/>
      <c r="G78" s="93"/>
      <c r="H78" s="30"/>
      <c r="I78" s="30"/>
      <c r="J78" s="30"/>
      <c r="K78" s="30"/>
      <c r="L78" s="58"/>
      <c r="M78" s="157"/>
      <c r="N78" s="30"/>
      <c r="O78" s="93"/>
      <c r="P78" s="30"/>
      <c r="Q78" s="54"/>
      <c r="R78" s="30"/>
      <c r="S78" s="30"/>
      <c r="T78" s="30"/>
      <c r="U78" s="30"/>
      <c r="V78" s="58"/>
    </row>
    <row r="79" spans="1:22" ht="31.5">
      <c r="A79" s="12">
        <v>58</v>
      </c>
      <c r="B79" s="176" t="s">
        <v>262</v>
      </c>
      <c r="C79" s="162"/>
      <c r="D79" s="30"/>
      <c r="E79" s="97"/>
      <c r="F79" s="97" t="s">
        <v>281</v>
      </c>
      <c r="G79" s="97" t="s">
        <v>281</v>
      </c>
      <c r="H79" s="30"/>
      <c r="I79" s="30"/>
      <c r="J79" s="97" t="s">
        <v>281</v>
      </c>
      <c r="K79" s="97"/>
      <c r="L79" s="58" t="s">
        <v>281</v>
      </c>
      <c r="M79" s="157"/>
      <c r="N79" s="30"/>
      <c r="O79" s="97"/>
      <c r="P79" s="30"/>
      <c r="Q79" s="54"/>
      <c r="R79" s="30"/>
      <c r="S79" s="30"/>
      <c r="T79" s="30"/>
      <c r="U79" s="30"/>
      <c r="V79" s="58"/>
    </row>
    <row r="80" spans="1:22" ht="63">
      <c r="A80" s="12">
        <v>59</v>
      </c>
      <c r="B80" s="183" t="s">
        <v>263</v>
      </c>
      <c r="C80" s="162"/>
      <c r="D80" s="30"/>
      <c r="E80" s="97"/>
      <c r="F80" s="97" t="s">
        <v>319</v>
      </c>
      <c r="G80" s="97" t="s">
        <v>319</v>
      </c>
      <c r="H80" s="30"/>
      <c r="I80" s="30"/>
      <c r="J80" s="30"/>
      <c r="K80" s="97" t="s">
        <v>319</v>
      </c>
      <c r="L80" s="58" t="s">
        <v>319</v>
      </c>
      <c r="M80" s="157"/>
      <c r="N80" s="30"/>
      <c r="O80" s="97"/>
      <c r="P80" s="97" t="s">
        <v>319</v>
      </c>
      <c r="Q80" s="97" t="s">
        <v>319</v>
      </c>
      <c r="R80" s="30"/>
      <c r="S80" s="30"/>
      <c r="T80" s="30"/>
      <c r="U80" s="97" t="s">
        <v>319</v>
      </c>
      <c r="V80" s="58" t="s">
        <v>319</v>
      </c>
    </row>
    <row r="81" spans="1:22" ht="31.5">
      <c r="A81" s="12">
        <v>60</v>
      </c>
      <c r="B81" s="176" t="s">
        <v>103</v>
      </c>
      <c r="C81" s="162"/>
      <c r="D81" s="30"/>
      <c r="E81" s="88"/>
      <c r="F81" s="88" t="s">
        <v>321</v>
      </c>
      <c r="G81" s="88" t="s">
        <v>321</v>
      </c>
      <c r="H81" s="30"/>
      <c r="I81" s="30"/>
      <c r="J81" s="30"/>
      <c r="K81" s="30"/>
      <c r="L81" s="58"/>
      <c r="M81" s="157"/>
      <c r="N81" s="30"/>
      <c r="O81" s="88"/>
      <c r="P81" s="88"/>
      <c r="Q81" s="54"/>
      <c r="R81" s="30"/>
      <c r="S81" s="30"/>
      <c r="T81" s="30"/>
      <c r="U81" s="30"/>
      <c r="V81" s="58"/>
    </row>
    <row r="82" spans="1:22" ht="31.5">
      <c r="A82" s="12">
        <v>61</v>
      </c>
      <c r="B82" s="176" t="s">
        <v>104</v>
      </c>
      <c r="C82" s="162"/>
      <c r="D82" s="30"/>
      <c r="E82" s="88"/>
      <c r="F82" s="88" t="s">
        <v>322</v>
      </c>
      <c r="G82" s="88" t="s">
        <v>322</v>
      </c>
      <c r="H82" s="30"/>
      <c r="I82" s="30"/>
      <c r="J82" s="30"/>
      <c r="K82" s="30"/>
      <c r="L82" s="58"/>
      <c r="M82" s="157"/>
      <c r="N82" s="30"/>
      <c r="O82" s="88"/>
      <c r="P82" s="88"/>
      <c r="Q82" s="54"/>
      <c r="R82" s="30"/>
      <c r="S82" s="30"/>
      <c r="T82" s="30"/>
      <c r="U82" s="30"/>
      <c r="V82" s="58"/>
    </row>
    <row r="83" spans="1:22" ht="31.5">
      <c r="A83" s="12">
        <v>62</v>
      </c>
      <c r="B83" s="176" t="s">
        <v>105</v>
      </c>
      <c r="C83" s="162"/>
      <c r="D83" s="30"/>
      <c r="E83" s="97"/>
      <c r="F83" s="97" t="s">
        <v>287</v>
      </c>
      <c r="G83" s="97" t="s">
        <v>287</v>
      </c>
      <c r="H83" s="30"/>
      <c r="I83" s="30"/>
      <c r="J83" s="30"/>
      <c r="K83" s="97" t="s">
        <v>402</v>
      </c>
      <c r="L83" s="58" t="s">
        <v>402</v>
      </c>
      <c r="M83" s="157"/>
      <c r="N83" s="30"/>
      <c r="O83" s="97"/>
      <c r="P83" s="97" t="s">
        <v>287</v>
      </c>
      <c r="Q83" s="214" t="str">
        <f>P83</f>
        <v>14,5/-</v>
      </c>
      <c r="R83" s="30"/>
      <c r="S83" s="30"/>
      <c r="T83" s="30"/>
      <c r="U83" s="97" t="s">
        <v>402</v>
      </c>
      <c r="V83" s="58" t="s">
        <v>402</v>
      </c>
    </row>
    <row r="84" spans="1:22" ht="31.5">
      <c r="A84" s="12">
        <v>63</v>
      </c>
      <c r="B84" s="176" t="s">
        <v>101</v>
      </c>
      <c r="C84" s="162"/>
      <c r="D84" s="30"/>
      <c r="E84" s="93"/>
      <c r="F84" s="93" t="s">
        <v>194</v>
      </c>
      <c r="G84" s="93" t="s">
        <v>194</v>
      </c>
      <c r="H84" s="30"/>
      <c r="I84" s="30"/>
      <c r="J84" s="30"/>
      <c r="K84" s="93" t="s">
        <v>194</v>
      </c>
      <c r="L84" s="58" t="s">
        <v>194</v>
      </c>
      <c r="M84" s="157"/>
      <c r="N84" s="30"/>
      <c r="O84" s="93"/>
      <c r="P84" s="30"/>
      <c r="Q84" s="54"/>
      <c r="R84" s="30"/>
      <c r="S84" s="30"/>
      <c r="T84" s="30"/>
      <c r="U84" s="30"/>
      <c r="V84" s="58"/>
    </row>
    <row r="85" spans="1:22" ht="63">
      <c r="A85" s="12">
        <v>64</v>
      </c>
      <c r="B85" s="176" t="s">
        <v>102</v>
      </c>
      <c r="C85" s="162"/>
      <c r="D85" s="30"/>
      <c r="E85" s="93"/>
      <c r="F85" s="93" t="s">
        <v>320</v>
      </c>
      <c r="G85" s="93" t="s">
        <v>320</v>
      </c>
      <c r="H85" s="30"/>
      <c r="I85" s="30"/>
      <c r="J85" s="30"/>
      <c r="K85" s="93" t="s">
        <v>386</v>
      </c>
      <c r="L85" s="58" t="s">
        <v>386</v>
      </c>
      <c r="M85" s="157"/>
      <c r="N85" s="30"/>
      <c r="O85" s="93"/>
      <c r="P85" s="30"/>
      <c r="Q85" s="54"/>
      <c r="R85" s="30"/>
      <c r="S85" s="30"/>
      <c r="T85" s="30"/>
      <c r="U85" s="30"/>
      <c r="V85" s="58"/>
    </row>
    <row r="86" spans="1:22" ht="56.25" customHeight="1">
      <c r="A86" s="12">
        <v>65</v>
      </c>
      <c r="B86" s="47" t="s">
        <v>350</v>
      </c>
      <c r="C86" s="162"/>
      <c r="D86" s="30"/>
      <c r="E86" s="93"/>
      <c r="F86" s="93"/>
      <c r="G86" s="93"/>
      <c r="H86" s="30"/>
      <c r="I86" s="30"/>
      <c r="J86" s="30"/>
      <c r="K86" s="93" t="s">
        <v>385</v>
      </c>
      <c r="L86" s="58" t="s">
        <v>385</v>
      </c>
      <c r="M86" s="157"/>
      <c r="N86" s="30"/>
      <c r="O86" s="93"/>
      <c r="P86" s="30"/>
      <c r="Q86" s="54"/>
      <c r="R86" s="30"/>
      <c r="S86" s="30"/>
      <c r="T86" s="30"/>
      <c r="U86" s="93" t="s">
        <v>385</v>
      </c>
      <c r="V86" s="58" t="s">
        <v>385</v>
      </c>
    </row>
    <row r="87" spans="1:22" ht="15.75">
      <c r="A87" s="12">
        <v>66</v>
      </c>
      <c r="B87" s="174" t="s">
        <v>106</v>
      </c>
      <c r="C87" s="162"/>
      <c r="D87" s="30"/>
      <c r="E87" s="88"/>
      <c r="F87" s="30"/>
      <c r="G87" s="88"/>
      <c r="H87" s="30"/>
      <c r="I87" s="30"/>
      <c r="J87" s="30"/>
      <c r="K87" s="30"/>
      <c r="L87" s="58"/>
      <c r="M87" s="157"/>
      <c r="N87" s="30"/>
      <c r="O87" s="88"/>
      <c r="P87" s="30"/>
      <c r="Q87" s="54"/>
      <c r="R87" s="30"/>
      <c r="S87" s="30"/>
      <c r="T87" s="30"/>
      <c r="U87" s="30"/>
      <c r="V87" s="58"/>
    </row>
    <row r="88" spans="1:22" ht="47.25">
      <c r="A88" s="12">
        <v>67</v>
      </c>
      <c r="B88" s="178" t="s">
        <v>264</v>
      </c>
      <c r="C88" s="162"/>
      <c r="D88" s="30"/>
      <c r="E88" s="88"/>
      <c r="F88" s="88" t="s">
        <v>298</v>
      </c>
      <c r="G88" s="88" t="s">
        <v>298</v>
      </c>
      <c r="H88" s="30"/>
      <c r="I88" s="30"/>
      <c r="J88" s="30"/>
      <c r="K88" s="88" t="s">
        <v>403</v>
      </c>
      <c r="L88" s="58" t="s">
        <v>403</v>
      </c>
      <c r="M88" s="157"/>
      <c r="N88" s="30"/>
      <c r="O88" s="88"/>
      <c r="P88" s="88" t="s">
        <v>298</v>
      </c>
      <c r="Q88" s="213" t="str">
        <f>P88</f>
        <v>2,0/0,25</v>
      </c>
      <c r="R88" s="30"/>
      <c r="S88" s="30"/>
      <c r="T88" s="30"/>
      <c r="U88" s="88" t="s">
        <v>403</v>
      </c>
      <c r="V88" s="58" t="s">
        <v>403</v>
      </c>
    </row>
    <row r="89" spans="1:22" ht="15.75">
      <c r="A89" s="12">
        <v>68</v>
      </c>
      <c r="B89" s="174" t="s">
        <v>107</v>
      </c>
      <c r="C89" s="162"/>
      <c r="D89" s="30"/>
      <c r="E89" s="88"/>
      <c r="F89" s="30"/>
      <c r="G89" s="88"/>
      <c r="H89" s="30"/>
      <c r="I89" s="30"/>
      <c r="J89" s="30"/>
      <c r="K89" s="30"/>
      <c r="L89" s="58"/>
      <c r="M89" s="157"/>
      <c r="N89" s="30"/>
      <c r="O89" s="88"/>
      <c r="P89" s="30"/>
      <c r="Q89" s="54"/>
      <c r="R89" s="30"/>
      <c r="S89" s="30"/>
      <c r="T89" s="30"/>
      <c r="U89" s="30"/>
      <c r="V89" s="58"/>
    </row>
    <row r="90" spans="1:22" ht="47.25">
      <c r="A90" s="12">
        <v>69</v>
      </c>
      <c r="B90" s="184" t="s">
        <v>265</v>
      </c>
      <c r="C90" s="162"/>
      <c r="D90" s="30"/>
      <c r="E90" s="88" t="s">
        <v>122</v>
      </c>
      <c r="F90" s="30"/>
      <c r="G90" s="88" t="s">
        <v>122</v>
      </c>
      <c r="H90" s="30"/>
      <c r="I90" s="30"/>
      <c r="J90" s="88" t="s">
        <v>122</v>
      </c>
      <c r="K90" s="30"/>
      <c r="L90" s="58" t="s">
        <v>122</v>
      </c>
      <c r="M90" s="157"/>
      <c r="N90" s="30"/>
      <c r="O90" s="88" t="s">
        <v>119</v>
      </c>
      <c r="P90" s="30"/>
      <c r="Q90" s="213" t="str">
        <f>O90</f>
        <v>2,2/0,16</v>
      </c>
      <c r="R90" s="30"/>
      <c r="S90" s="30"/>
      <c r="T90" s="88" t="s">
        <v>119</v>
      </c>
      <c r="U90" s="30"/>
      <c r="V90" s="58" t="s">
        <v>119</v>
      </c>
    </row>
    <row r="91" spans="1:22" ht="15.75">
      <c r="A91" s="12">
        <v>70</v>
      </c>
      <c r="B91" s="174" t="s">
        <v>108</v>
      </c>
      <c r="C91" s="162"/>
      <c r="D91" s="30"/>
      <c r="E91" s="88"/>
      <c r="F91" s="30"/>
      <c r="G91" s="88"/>
      <c r="H91" s="30"/>
      <c r="I91" s="30"/>
      <c r="J91" s="30"/>
      <c r="K91" s="30"/>
      <c r="L91" s="58"/>
      <c r="M91" s="157"/>
      <c r="N91" s="30"/>
      <c r="O91" s="88"/>
      <c r="P91" s="30"/>
      <c r="Q91" s="54"/>
      <c r="R91" s="30"/>
      <c r="S91" s="30"/>
      <c r="T91" s="30"/>
      <c r="U91" s="30"/>
      <c r="V91" s="58"/>
    </row>
    <row r="92" spans="1:22" ht="47.25">
      <c r="A92" s="12">
        <v>71</v>
      </c>
      <c r="B92" s="185" t="s">
        <v>109</v>
      </c>
      <c r="C92" s="162"/>
      <c r="D92" s="30"/>
      <c r="E92" s="88" t="s">
        <v>292</v>
      </c>
      <c r="F92" s="30"/>
      <c r="G92" s="88" t="s">
        <v>292</v>
      </c>
      <c r="H92" s="30"/>
      <c r="I92" s="30"/>
      <c r="J92" s="88" t="s">
        <v>292</v>
      </c>
      <c r="K92" s="30"/>
      <c r="L92" s="58" t="s">
        <v>292</v>
      </c>
      <c r="M92" s="157"/>
      <c r="N92" s="30"/>
      <c r="O92" s="88" t="s">
        <v>292</v>
      </c>
      <c r="P92" s="30"/>
      <c r="Q92" s="213" t="str">
        <f>O92</f>
        <v>5,4/0,16</v>
      </c>
      <c r="R92" s="30"/>
      <c r="S92" s="30"/>
      <c r="T92" s="88" t="s">
        <v>292</v>
      </c>
      <c r="U92" s="30"/>
      <c r="V92" s="58" t="s">
        <v>292</v>
      </c>
    </row>
    <row r="93" spans="1:22" ht="15.75">
      <c r="A93" s="12">
        <v>72</v>
      </c>
      <c r="B93" s="174" t="s">
        <v>110</v>
      </c>
      <c r="C93" s="162"/>
      <c r="D93" s="30"/>
      <c r="E93" s="88"/>
      <c r="F93" s="30"/>
      <c r="G93" s="88"/>
      <c r="H93" s="30"/>
      <c r="I93" s="30"/>
      <c r="J93" s="30"/>
      <c r="K93" s="30"/>
      <c r="L93" s="58"/>
      <c r="M93" s="157"/>
      <c r="N93" s="30"/>
      <c r="O93" s="88"/>
      <c r="P93" s="30"/>
      <c r="Q93" s="54"/>
      <c r="R93" s="30"/>
      <c r="S93" s="30"/>
      <c r="T93" s="30"/>
      <c r="U93" s="30"/>
      <c r="V93" s="58"/>
    </row>
    <row r="94" spans="1:22" ht="31.5">
      <c r="A94" s="12">
        <v>73</v>
      </c>
      <c r="B94" s="175" t="s">
        <v>111</v>
      </c>
      <c r="C94" s="162"/>
      <c r="D94" s="30"/>
      <c r="E94" s="88"/>
      <c r="F94" s="88" t="s">
        <v>190</v>
      </c>
      <c r="G94" s="88" t="s">
        <v>190</v>
      </c>
      <c r="H94" s="30"/>
      <c r="I94" s="30"/>
      <c r="J94" s="30"/>
      <c r="K94" s="88" t="s">
        <v>190</v>
      </c>
      <c r="L94" s="58" t="s">
        <v>190</v>
      </c>
      <c r="M94" s="157"/>
      <c r="N94" s="30"/>
      <c r="O94" s="88"/>
      <c r="P94" s="88" t="s">
        <v>190</v>
      </c>
      <c r="Q94" s="213" t="str">
        <f>P94</f>
        <v>6,8/-</v>
      </c>
      <c r="R94" s="30"/>
      <c r="S94" s="30"/>
      <c r="T94" s="30"/>
      <c r="U94" s="88" t="s">
        <v>190</v>
      </c>
      <c r="V94" s="58" t="str">
        <f>U94</f>
        <v>6,8/-</v>
      </c>
    </row>
    <row r="95" spans="1:22" ht="78.75">
      <c r="A95" s="12">
        <v>74</v>
      </c>
      <c r="B95" s="175" t="s">
        <v>282</v>
      </c>
      <c r="C95" s="162"/>
      <c r="D95" s="30"/>
      <c r="E95" s="93"/>
      <c r="F95" s="93" t="s">
        <v>192</v>
      </c>
      <c r="G95" s="93" t="s">
        <v>192</v>
      </c>
      <c r="H95" s="30"/>
      <c r="I95" s="30"/>
      <c r="J95" s="30"/>
      <c r="K95" s="93" t="s">
        <v>404</v>
      </c>
      <c r="L95" s="58" t="s">
        <v>404</v>
      </c>
      <c r="M95" s="157"/>
      <c r="N95" s="30"/>
      <c r="O95" s="93"/>
      <c r="P95" s="30"/>
      <c r="Q95" s="54"/>
      <c r="R95" s="30"/>
      <c r="S95" s="30"/>
      <c r="T95" s="30"/>
      <c r="U95" s="30"/>
      <c r="V95" s="58"/>
    </row>
    <row r="96" spans="1:22" ht="15.75">
      <c r="A96" s="12">
        <v>75</v>
      </c>
      <c r="B96" s="174" t="s">
        <v>112</v>
      </c>
      <c r="C96" s="162"/>
      <c r="D96" s="30"/>
      <c r="E96" s="88"/>
      <c r="F96" s="30"/>
      <c r="G96" s="88"/>
      <c r="H96" s="30"/>
      <c r="I96" s="30"/>
      <c r="J96" s="30"/>
      <c r="K96" s="30"/>
      <c r="L96" s="58"/>
      <c r="M96" s="157"/>
      <c r="N96" s="30"/>
      <c r="O96" s="88"/>
      <c r="P96" s="30"/>
      <c r="Q96" s="54"/>
      <c r="R96" s="30"/>
      <c r="S96" s="30"/>
      <c r="T96" s="30"/>
      <c r="U96" s="30"/>
      <c r="V96" s="58"/>
    </row>
    <row r="97" spans="1:22" ht="31.5">
      <c r="A97" s="12">
        <v>76</v>
      </c>
      <c r="B97" s="178" t="s">
        <v>113</v>
      </c>
      <c r="C97" s="162"/>
      <c r="D97" s="30"/>
      <c r="E97" s="88"/>
      <c r="F97" s="88" t="s">
        <v>288</v>
      </c>
      <c r="G97" s="88" t="s">
        <v>288</v>
      </c>
      <c r="H97" s="30"/>
      <c r="I97" s="30"/>
      <c r="J97" s="30"/>
      <c r="K97" s="88" t="s">
        <v>288</v>
      </c>
      <c r="L97" s="58" t="s">
        <v>288</v>
      </c>
      <c r="M97" s="157"/>
      <c r="N97" s="30"/>
      <c r="O97" s="88"/>
      <c r="P97" s="88" t="s">
        <v>288</v>
      </c>
      <c r="Q97" s="213" t="str">
        <f>P97</f>
        <v>13,7/0,63</v>
      </c>
      <c r="R97" s="30"/>
      <c r="S97" s="30"/>
      <c r="T97" s="30"/>
      <c r="U97" s="88" t="s">
        <v>288</v>
      </c>
      <c r="V97" s="58" t="s">
        <v>288</v>
      </c>
    </row>
    <row r="98" spans="1:22" ht="15.75">
      <c r="A98" s="12">
        <v>77</v>
      </c>
      <c r="B98" s="174" t="s">
        <v>114</v>
      </c>
      <c r="C98" s="162"/>
      <c r="D98" s="30"/>
      <c r="E98" s="88"/>
      <c r="F98" s="88"/>
      <c r="G98" s="88"/>
      <c r="H98" s="30"/>
      <c r="I98" s="30"/>
      <c r="J98" s="30"/>
      <c r="K98" s="30"/>
      <c r="L98" s="58"/>
      <c r="M98" s="157"/>
      <c r="N98" s="30"/>
      <c r="O98" s="88"/>
      <c r="P98" s="88"/>
      <c r="Q98" s="54"/>
      <c r="R98" s="30"/>
      <c r="S98" s="30"/>
      <c r="T98" s="30"/>
      <c r="U98" s="30"/>
      <c r="V98" s="58"/>
    </row>
    <row r="99" spans="1:22" ht="39" customHeight="1">
      <c r="A99" s="12">
        <v>78</v>
      </c>
      <c r="B99" s="168" t="s">
        <v>266</v>
      </c>
      <c r="C99" s="162"/>
      <c r="D99" s="30"/>
      <c r="E99" s="66"/>
      <c r="F99" s="66" t="s">
        <v>323</v>
      </c>
      <c r="G99" s="66" t="s">
        <v>323</v>
      </c>
      <c r="H99" s="30"/>
      <c r="I99" s="30"/>
      <c r="J99" s="30"/>
      <c r="K99" s="30"/>
      <c r="L99" s="58"/>
      <c r="M99" s="157"/>
      <c r="N99" s="30"/>
      <c r="O99" s="66"/>
      <c r="P99" s="66" t="s">
        <v>323</v>
      </c>
      <c r="Q99" s="213" t="str">
        <f>P99</f>
        <v>2,6/0,63</v>
      </c>
      <c r="R99" s="30"/>
      <c r="S99" s="30"/>
      <c r="T99" s="30"/>
      <c r="U99" s="30"/>
      <c r="V99" s="58"/>
    </row>
    <row r="100" spans="1:22" ht="31.5">
      <c r="A100" s="12">
        <v>79</v>
      </c>
      <c r="B100" s="168" t="s">
        <v>267</v>
      </c>
      <c r="C100" s="162"/>
      <c r="D100" s="30"/>
      <c r="E100" s="79" t="s">
        <v>289</v>
      </c>
      <c r="F100" s="30"/>
      <c r="G100" s="79" t="s">
        <v>289</v>
      </c>
      <c r="H100" s="30"/>
      <c r="I100" s="30"/>
      <c r="J100" s="79" t="s">
        <v>289</v>
      </c>
      <c r="K100" s="30"/>
      <c r="L100" s="58" t="s">
        <v>289</v>
      </c>
      <c r="M100" s="157"/>
      <c r="N100" s="30"/>
      <c r="O100" s="79" t="s">
        <v>289</v>
      </c>
      <c r="P100" s="30"/>
      <c r="Q100" s="77" t="str">
        <f>O100</f>
        <v>-/2,03</v>
      </c>
      <c r="R100" s="30"/>
      <c r="S100" s="30"/>
      <c r="T100" s="79" t="s">
        <v>289</v>
      </c>
      <c r="U100" s="30"/>
      <c r="V100" s="58" t="s">
        <v>289</v>
      </c>
    </row>
    <row r="101" spans="1:22" ht="15.75">
      <c r="A101" s="12">
        <v>80</v>
      </c>
      <c r="B101" s="167" t="s">
        <v>335</v>
      </c>
      <c r="C101" s="162"/>
      <c r="D101" s="30"/>
      <c r="E101" s="66"/>
      <c r="F101" s="30"/>
      <c r="G101" s="66"/>
      <c r="H101" s="30"/>
      <c r="I101" s="30"/>
      <c r="J101" s="30"/>
      <c r="K101" s="30"/>
      <c r="L101" s="58"/>
      <c r="M101" s="157"/>
      <c r="N101" s="30"/>
      <c r="O101" s="66"/>
      <c r="P101" s="30"/>
      <c r="Q101" s="77"/>
      <c r="R101" s="30"/>
      <c r="S101" s="30"/>
      <c r="T101" s="30"/>
      <c r="U101" s="30"/>
      <c r="V101" s="58"/>
    </row>
    <row r="102" spans="1:22" ht="36" customHeight="1">
      <c r="A102" s="12">
        <v>81</v>
      </c>
      <c r="B102" s="171" t="s">
        <v>268</v>
      </c>
      <c r="C102" s="162"/>
      <c r="D102" s="30"/>
      <c r="E102" s="66" t="s">
        <v>294</v>
      </c>
      <c r="F102" s="30"/>
      <c r="G102" s="66" t="s">
        <v>294</v>
      </c>
      <c r="H102" s="30"/>
      <c r="I102" s="30"/>
      <c r="J102" s="66" t="s">
        <v>191</v>
      </c>
      <c r="K102" s="30"/>
      <c r="L102" s="58" t="s">
        <v>191</v>
      </c>
      <c r="M102" s="157"/>
      <c r="N102" s="30"/>
      <c r="O102" s="66" t="s">
        <v>294</v>
      </c>
      <c r="P102" s="30"/>
      <c r="Q102" s="77" t="str">
        <f>O102</f>
        <v>3,6/-</v>
      </c>
      <c r="R102" s="30"/>
      <c r="S102" s="30"/>
      <c r="T102" s="66" t="s">
        <v>191</v>
      </c>
      <c r="U102" s="30"/>
      <c r="V102" s="58" t="s">
        <v>191</v>
      </c>
    </row>
    <row r="103" spans="1:22" ht="41.25" customHeight="1">
      <c r="A103" s="12">
        <v>82</v>
      </c>
      <c r="B103" s="168" t="s">
        <v>269</v>
      </c>
      <c r="C103" s="162"/>
      <c r="D103" s="30"/>
      <c r="E103" s="67" t="s">
        <v>307</v>
      </c>
      <c r="F103" s="30"/>
      <c r="G103" s="67" t="s">
        <v>307</v>
      </c>
      <c r="H103" s="30"/>
      <c r="I103" s="30"/>
      <c r="J103" s="67" t="s">
        <v>307</v>
      </c>
      <c r="K103" s="30"/>
      <c r="L103" s="58" t="s">
        <v>307</v>
      </c>
      <c r="M103" s="157"/>
      <c r="N103" s="30"/>
      <c r="O103" s="67" t="s">
        <v>307</v>
      </c>
      <c r="P103" s="30"/>
      <c r="Q103" s="77" t="str">
        <f>O103</f>
        <v>3,0/-</v>
      </c>
      <c r="R103" s="30"/>
      <c r="S103" s="30"/>
      <c r="T103" s="67" t="s">
        <v>307</v>
      </c>
      <c r="U103" s="30"/>
      <c r="V103" s="58" t="s">
        <v>307</v>
      </c>
    </row>
    <row r="104" spans="1:22" ht="39" customHeight="1">
      <c r="A104" s="12">
        <v>83</v>
      </c>
      <c r="B104" s="168" t="s">
        <v>270</v>
      </c>
      <c r="C104" s="162"/>
      <c r="D104" s="30"/>
      <c r="E104" s="66" t="s">
        <v>285</v>
      </c>
      <c r="F104" s="30"/>
      <c r="G104" s="66" t="s">
        <v>285</v>
      </c>
      <c r="H104" s="30"/>
      <c r="I104" s="30"/>
      <c r="J104" s="66" t="s">
        <v>285</v>
      </c>
      <c r="K104" s="30"/>
      <c r="L104" s="58" t="s">
        <v>285</v>
      </c>
      <c r="M104" s="157"/>
      <c r="N104" s="30"/>
      <c r="O104" s="66" t="s">
        <v>285</v>
      </c>
      <c r="P104" s="30"/>
      <c r="Q104" s="77" t="str">
        <f>O104</f>
        <v>3,63/-</v>
      </c>
      <c r="R104" s="30"/>
      <c r="S104" s="30"/>
      <c r="T104" s="66" t="s">
        <v>285</v>
      </c>
      <c r="U104" s="30"/>
      <c r="V104" s="58" t="s">
        <v>285</v>
      </c>
    </row>
    <row r="105" spans="1:22" ht="54" customHeight="1">
      <c r="A105" s="12">
        <v>84</v>
      </c>
      <c r="B105" s="168" t="s">
        <v>271</v>
      </c>
      <c r="C105" s="162"/>
      <c r="D105" s="30"/>
      <c r="E105" s="66"/>
      <c r="F105" s="66" t="s">
        <v>191</v>
      </c>
      <c r="G105" s="66" t="s">
        <v>191</v>
      </c>
      <c r="H105" s="30"/>
      <c r="I105" s="30"/>
      <c r="J105" s="30"/>
      <c r="K105" s="66" t="s">
        <v>191</v>
      </c>
      <c r="L105" s="58" t="s">
        <v>191</v>
      </c>
      <c r="M105" s="157"/>
      <c r="N105" s="30"/>
      <c r="O105" s="66"/>
      <c r="P105" s="30"/>
      <c r="Q105" s="54"/>
      <c r="R105" s="30"/>
      <c r="S105" s="30"/>
      <c r="T105" s="30"/>
      <c r="U105" s="66" t="s">
        <v>191</v>
      </c>
      <c r="V105" s="58" t="s">
        <v>191</v>
      </c>
    </row>
    <row r="106" spans="1:22" ht="43.5" customHeight="1">
      <c r="A106" s="12">
        <v>85</v>
      </c>
      <c r="B106" s="168" t="s">
        <v>272</v>
      </c>
      <c r="C106" s="162"/>
      <c r="D106" s="30"/>
      <c r="E106" s="66"/>
      <c r="F106" s="30"/>
      <c r="G106" s="66"/>
      <c r="H106" s="30"/>
      <c r="I106" s="30"/>
      <c r="J106" s="30"/>
      <c r="K106" s="30"/>
      <c r="L106" s="58"/>
      <c r="M106" s="157"/>
      <c r="N106" s="30"/>
      <c r="O106" s="66"/>
      <c r="P106" s="30"/>
      <c r="Q106" s="54"/>
      <c r="R106" s="30"/>
      <c r="S106" s="30"/>
      <c r="T106" s="30"/>
      <c r="U106" s="30"/>
      <c r="V106" s="58"/>
    </row>
    <row r="107" spans="1:22" ht="47.25">
      <c r="A107" s="12">
        <v>86</v>
      </c>
      <c r="B107" s="168" t="s">
        <v>290</v>
      </c>
      <c r="C107" s="162"/>
      <c r="D107" s="30"/>
      <c r="E107" s="66"/>
      <c r="F107" s="66" t="s">
        <v>324</v>
      </c>
      <c r="G107" s="66" t="s">
        <v>324</v>
      </c>
      <c r="H107" s="30"/>
      <c r="I107" s="30"/>
      <c r="J107" s="30"/>
      <c r="K107" s="66" t="s">
        <v>387</v>
      </c>
      <c r="L107" s="58" t="s">
        <v>387</v>
      </c>
      <c r="M107" s="157"/>
      <c r="N107" s="30"/>
      <c r="O107" s="66"/>
      <c r="P107" s="66" t="s">
        <v>324</v>
      </c>
      <c r="Q107" s="213" t="str">
        <f>P107</f>
        <v>0,5/0,8</v>
      </c>
      <c r="R107" s="30"/>
      <c r="S107" s="30"/>
      <c r="T107" s="30"/>
      <c r="U107" s="66" t="s">
        <v>387</v>
      </c>
      <c r="V107" s="58" t="s">
        <v>387</v>
      </c>
    </row>
    <row r="108" spans="1:22" ht="36.75" customHeight="1">
      <c r="A108" s="12">
        <v>87</v>
      </c>
      <c r="B108" s="91" t="s">
        <v>351</v>
      </c>
      <c r="C108" s="162"/>
      <c r="D108" s="30"/>
      <c r="E108" s="66"/>
      <c r="F108" s="66"/>
      <c r="G108" s="66"/>
      <c r="H108" s="30"/>
      <c r="I108" s="30"/>
      <c r="J108" s="30"/>
      <c r="K108" s="30"/>
      <c r="L108" s="58"/>
      <c r="M108" s="157"/>
      <c r="N108" s="30"/>
      <c r="O108" s="66"/>
      <c r="P108" s="66"/>
      <c r="Q108" s="54"/>
      <c r="R108" s="30"/>
      <c r="S108" s="30"/>
      <c r="T108" s="30"/>
      <c r="U108" s="30"/>
      <c r="V108" s="58"/>
    </row>
    <row r="109" spans="1:22" ht="20.25" customHeight="1">
      <c r="A109" s="12">
        <v>88</v>
      </c>
      <c r="B109" s="167" t="s">
        <v>115</v>
      </c>
      <c r="C109" s="162"/>
      <c r="D109" s="30"/>
      <c r="E109" s="66"/>
      <c r="F109" s="66"/>
      <c r="G109" s="66"/>
      <c r="H109" s="30"/>
      <c r="I109" s="30"/>
      <c r="J109" s="30"/>
      <c r="K109" s="30"/>
      <c r="L109" s="58"/>
      <c r="M109" s="157"/>
      <c r="N109" s="30"/>
      <c r="O109" s="66"/>
      <c r="P109" s="66"/>
      <c r="Q109" s="54"/>
      <c r="R109" s="30"/>
      <c r="S109" s="30"/>
      <c r="T109" s="30"/>
      <c r="U109" s="30"/>
      <c r="V109" s="58"/>
    </row>
    <row r="110" spans="1:22" ht="47.25">
      <c r="A110" s="12">
        <v>89</v>
      </c>
      <c r="B110" s="186" t="s">
        <v>273</v>
      </c>
      <c r="C110" s="162"/>
      <c r="D110" s="30"/>
      <c r="E110" s="66"/>
      <c r="F110" s="66" t="s">
        <v>291</v>
      </c>
      <c r="G110" s="66" t="s">
        <v>291</v>
      </c>
      <c r="H110" s="30"/>
      <c r="I110" s="30"/>
      <c r="J110" s="30"/>
      <c r="K110" s="66" t="s">
        <v>388</v>
      </c>
      <c r="L110" s="58" t="s">
        <v>388</v>
      </c>
      <c r="M110" s="157"/>
      <c r="N110" s="30"/>
      <c r="O110" s="66"/>
      <c r="P110" s="66" t="s">
        <v>332</v>
      </c>
      <c r="Q110" s="213" t="str">
        <f>P110</f>
        <v>3,7/0,16</v>
      </c>
      <c r="R110" s="30"/>
      <c r="S110" s="30"/>
      <c r="T110" s="30"/>
      <c r="U110" s="66" t="s">
        <v>393</v>
      </c>
      <c r="V110" s="58" t="s">
        <v>393</v>
      </c>
    </row>
    <row r="111" spans="1:22" ht="51.75" customHeight="1">
      <c r="A111" s="12">
        <v>90</v>
      </c>
      <c r="B111" s="92" t="s">
        <v>353</v>
      </c>
      <c r="C111" s="162"/>
      <c r="D111" s="30"/>
      <c r="E111" s="66"/>
      <c r="F111" s="66"/>
      <c r="G111" s="66"/>
      <c r="H111" s="30"/>
      <c r="I111" s="30"/>
      <c r="J111" s="30"/>
      <c r="K111" s="93" t="s">
        <v>389</v>
      </c>
      <c r="L111" s="58" t="s">
        <v>389</v>
      </c>
      <c r="M111" s="157"/>
      <c r="N111" s="30"/>
      <c r="O111" s="66"/>
      <c r="P111" s="66"/>
      <c r="Q111" s="54"/>
      <c r="R111" s="30"/>
      <c r="S111" s="30"/>
      <c r="T111" s="30"/>
      <c r="U111" s="93" t="s">
        <v>405</v>
      </c>
      <c r="V111" s="58" t="s">
        <v>405</v>
      </c>
    </row>
    <row r="112" spans="1:22" ht="23.25" customHeight="1">
      <c r="A112" s="12">
        <v>91</v>
      </c>
      <c r="B112" s="167" t="s">
        <v>116</v>
      </c>
      <c r="C112" s="162"/>
      <c r="D112" s="30"/>
      <c r="E112" s="66"/>
      <c r="F112" s="66"/>
      <c r="G112" s="66"/>
      <c r="H112" s="30"/>
      <c r="I112" s="30"/>
      <c r="J112" s="30"/>
      <c r="K112" s="30"/>
      <c r="L112" s="58"/>
      <c r="M112" s="157"/>
      <c r="N112" s="30"/>
      <c r="O112" s="66"/>
      <c r="P112" s="66"/>
      <c r="Q112" s="54"/>
      <c r="R112" s="30"/>
      <c r="S112" s="30"/>
      <c r="T112" s="30"/>
      <c r="U112" s="30"/>
      <c r="V112" s="58"/>
    </row>
    <row r="113" spans="1:22" ht="47.25">
      <c r="A113" s="12">
        <v>92</v>
      </c>
      <c r="B113" s="168" t="s">
        <v>274</v>
      </c>
      <c r="C113" s="162"/>
      <c r="D113" s="30"/>
      <c r="E113" s="66"/>
      <c r="F113" s="66" t="s">
        <v>121</v>
      </c>
      <c r="G113" s="66" t="s">
        <v>121</v>
      </c>
      <c r="H113" s="30"/>
      <c r="I113" s="30"/>
      <c r="J113" s="30"/>
      <c r="K113" s="66" t="s">
        <v>121</v>
      </c>
      <c r="L113" s="58" t="s">
        <v>121</v>
      </c>
      <c r="M113" s="157"/>
      <c r="N113" s="30"/>
      <c r="O113" s="66"/>
      <c r="P113" s="66" t="s">
        <v>120</v>
      </c>
      <c r="Q113" s="213" t="str">
        <f>P113</f>
        <v>1/0,16</v>
      </c>
      <c r="R113" s="30"/>
      <c r="S113" s="30"/>
      <c r="T113" s="30"/>
      <c r="U113" s="66" t="s">
        <v>120</v>
      </c>
      <c r="V113" s="58" t="str">
        <f>U113</f>
        <v>1/0,16</v>
      </c>
    </row>
    <row r="114" spans="1:22" ht="20.25" customHeight="1">
      <c r="A114" s="12">
        <v>93</v>
      </c>
      <c r="B114" s="167" t="s">
        <v>117</v>
      </c>
      <c r="C114" s="162"/>
      <c r="D114" s="30"/>
      <c r="E114" s="66"/>
      <c r="F114" s="30"/>
      <c r="G114" s="66"/>
      <c r="H114" s="30"/>
      <c r="I114" s="30"/>
      <c r="J114" s="30"/>
      <c r="K114" s="30"/>
      <c r="L114" s="58"/>
      <c r="M114" s="157"/>
      <c r="N114" s="30"/>
      <c r="O114" s="66"/>
      <c r="P114" s="66"/>
      <c r="Q114" s="54"/>
      <c r="R114" s="30"/>
      <c r="S114" s="30"/>
      <c r="T114" s="30"/>
      <c r="U114" s="66"/>
      <c r="V114" s="58"/>
    </row>
    <row r="115" spans="1:22" ht="57" customHeight="1">
      <c r="A115" s="12">
        <v>94</v>
      </c>
      <c r="B115" s="168" t="s">
        <v>275</v>
      </c>
      <c r="C115" s="162"/>
      <c r="D115" s="30"/>
      <c r="E115" s="66"/>
      <c r="F115" s="66"/>
      <c r="G115" s="66"/>
      <c r="H115" s="30"/>
      <c r="I115" s="30"/>
      <c r="J115" s="30"/>
      <c r="K115" s="30"/>
      <c r="L115" s="58"/>
      <c r="M115" s="157"/>
      <c r="N115" s="30"/>
      <c r="O115" s="66"/>
      <c r="P115" s="66"/>
      <c r="Q115" s="213"/>
      <c r="R115" s="30"/>
      <c r="S115" s="30"/>
      <c r="T115" s="30"/>
      <c r="U115" s="66"/>
      <c r="V115" s="58"/>
    </row>
    <row r="116" spans="1:22" ht="36" customHeight="1">
      <c r="A116" s="12">
        <v>95</v>
      </c>
      <c r="B116" s="168" t="s">
        <v>181</v>
      </c>
      <c r="C116" s="162"/>
      <c r="D116" s="30"/>
      <c r="E116" s="66"/>
      <c r="F116" s="30"/>
      <c r="G116" s="30"/>
      <c r="H116" s="30"/>
      <c r="I116" s="30"/>
      <c r="J116" s="30"/>
      <c r="K116" s="30"/>
      <c r="L116" s="58"/>
      <c r="M116" s="157"/>
      <c r="N116" s="30"/>
      <c r="O116" s="30"/>
      <c r="P116" s="30"/>
      <c r="Q116" s="54"/>
      <c r="R116" s="30"/>
      <c r="S116" s="30"/>
      <c r="T116" s="30"/>
      <c r="U116" s="30"/>
      <c r="V116" s="58"/>
    </row>
    <row r="117" spans="1:22" ht="60" customHeight="1">
      <c r="A117" s="12">
        <v>96</v>
      </c>
      <c r="B117" s="168" t="s">
        <v>180</v>
      </c>
      <c r="C117" s="162"/>
      <c r="D117" s="30"/>
      <c r="E117" s="66"/>
      <c r="F117" s="30"/>
      <c r="G117" s="30"/>
      <c r="H117" s="30"/>
      <c r="I117" s="30"/>
      <c r="J117" s="30"/>
      <c r="K117" s="30"/>
      <c r="L117" s="58"/>
      <c r="M117" s="157"/>
      <c r="N117" s="30"/>
      <c r="O117" s="30"/>
      <c r="P117" s="30"/>
      <c r="Q117" s="54"/>
      <c r="R117" s="30"/>
      <c r="S117" s="30"/>
      <c r="T117" s="30"/>
      <c r="U117" s="30"/>
      <c r="V117" s="58"/>
    </row>
    <row r="118" spans="1:22" ht="15.75">
      <c r="A118" s="12" t="s">
        <v>20</v>
      </c>
      <c r="B118" s="168"/>
      <c r="C118" s="162"/>
      <c r="D118" s="30"/>
      <c r="E118" s="6"/>
      <c r="F118" s="30"/>
      <c r="G118" s="30"/>
      <c r="H118" s="30"/>
      <c r="I118" s="30"/>
      <c r="J118" s="30"/>
      <c r="K118" s="30"/>
      <c r="L118" s="58"/>
      <c r="M118" s="157"/>
      <c r="N118" s="30"/>
      <c r="O118" s="30"/>
      <c r="P118" s="30"/>
      <c r="Q118" s="54"/>
      <c r="R118" s="30"/>
      <c r="S118" s="30"/>
      <c r="T118" s="30"/>
      <c r="U118" s="30"/>
      <c r="V118" s="31"/>
    </row>
    <row r="119" spans="1:22" ht="31.5">
      <c r="A119" s="141" t="s">
        <v>6</v>
      </c>
      <c r="B119" s="16" t="s">
        <v>36</v>
      </c>
      <c r="C119" s="162"/>
      <c r="D119" s="30"/>
      <c r="E119" s="6"/>
      <c r="F119" s="30"/>
      <c r="G119" s="30"/>
      <c r="H119" s="30"/>
      <c r="I119" s="30"/>
      <c r="J119" s="30"/>
      <c r="K119" s="30"/>
      <c r="L119" s="58"/>
      <c r="M119" s="157"/>
      <c r="N119" s="30"/>
      <c r="O119" s="30"/>
      <c r="P119" s="30"/>
      <c r="Q119" s="54"/>
      <c r="R119" s="30"/>
      <c r="S119" s="30"/>
      <c r="T119" s="30"/>
      <c r="U119" s="30"/>
      <c r="V119" s="31"/>
    </row>
    <row r="120" spans="1:22" ht="15.75">
      <c r="A120" s="12">
        <v>1</v>
      </c>
      <c r="B120" s="187" t="s">
        <v>19</v>
      </c>
      <c r="C120" s="162"/>
      <c r="D120" s="30"/>
      <c r="E120" s="6"/>
      <c r="F120" s="30"/>
      <c r="G120" s="30"/>
      <c r="H120" s="30"/>
      <c r="I120" s="30"/>
      <c r="J120" s="30"/>
      <c r="K120" s="30"/>
      <c r="L120" s="58"/>
      <c r="M120" s="157"/>
      <c r="N120" s="30"/>
      <c r="O120" s="30"/>
      <c r="P120" s="30"/>
      <c r="Q120" s="54"/>
      <c r="R120" s="30"/>
      <c r="S120" s="30"/>
      <c r="T120" s="30"/>
      <c r="U120" s="30"/>
      <c r="V120" s="31"/>
    </row>
    <row r="121" spans="1:22" ht="15.75">
      <c r="A121" s="12">
        <v>2</v>
      </c>
      <c r="B121" s="187" t="s">
        <v>21</v>
      </c>
      <c r="C121" s="162"/>
      <c r="D121" s="30"/>
      <c r="E121" s="6"/>
      <c r="F121" s="30"/>
      <c r="G121" s="30"/>
      <c r="H121" s="30"/>
      <c r="I121" s="30"/>
      <c r="J121" s="30"/>
      <c r="K121" s="30"/>
      <c r="L121" s="58"/>
      <c r="M121" s="157"/>
      <c r="N121" s="30"/>
      <c r="O121" s="30"/>
      <c r="P121" s="30"/>
      <c r="Q121" s="54"/>
      <c r="R121" s="30"/>
      <c r="S121" s="30"/>
      <c r="T121" s="30"/>
      <c r="U121" s="30"/>
      <c r="V121" s="31"/>
    </row>
    <row r="122" spans="1:22" ht="15.75">
      <c r="A122" s="12" t="s">
        <v>20</v>
      </c>
      <c r="B122" s="187"/>
      <c r="C122" s="162"/>
      <c r="D122" s="30"/>
      <c r="E122" s="6"/>
      <c r="F122" s="30"/>
      <c r="G122" s="30"/>
      <c r="H122" s="30"/>
      <c r="I122" s="30"/>
      <c r="J122" s="30"/>
      <c r="K122" s="30"/>
      <c r="L122" s="58"/>
      <c r="M122" s="157"/>
      <c r="N122" s="30"/>
      <c r="O122" s="30"/>
      <c r="P122" s="30"/>
      <c r="Q122" s="54"/>
      <c r="R122" s="30"/>
      <c r="S122" s="30"/>
      <c r="T122" s="30"/>
      <c r="U122" s="30"/>
      <c r="V122" s="31"/>
    </row>
    <row r="123" spans="1:22" ht="63">
      <c r="A123" s="141" t="s">
        <v>16</v>
      </c>
      <c r="B123" s="16" t="s">
        <v>37</v>
      </c>
      <c r="C123" s="162"/>
      <c r="D123" s="30"/>
      <c r="E123" s="6"/>
      <c r="F123" s="30"/>
      <c r="G123" s="30"/>
      <c r="H123" s="30"/>
      <c r="I123" s="30"/>
      <c r="J123" s="30"/>
      <c r="K123" s="30"/>
      <c r="L123" s="31"/>
      <c r="M123" s="157"/>
      <c r="N123" s="30"/>
      <c r="O123" s="30"/>
      <c r="P123" s="30"/>
      <c r="Q123" s="54"/>
      <c r="R123" s="30"/>
      <c r="S123" s="30"/>
      <c r="T123" s="30"/>
      <c r="U123" s="30"/>
      <c r="V123" s="31"/>
    </row>
    <row r="124" spans="1:22" ht="15.75">
      <c r="A124" s="12">
        <v>1</v>
      </c>
      <c r="B124" s="187" t="s">
        <v>19</v>
      </c>
      <c r="C124" s="162"/>
      <c r="D124" s="30"/>
      <c r="E124" s="6"/>
      <c r="F124" s="30"/>
      <c r="G124" s="30"/>
      <c r="H124" s="30"/>
      <c r="I124" s="30"/>
      <c r="J124" s="30"/>
      <c r="K124" s="30"/>
      <c r="L124" s="31"/>
      <c r="M124" s="157"/>
      <c r="N124" s="30"/>
      <c r="O124" s="30"/>
      <c r="P124" s="30"/>
      <c r="Q124" s="54"/>
      <c r="R124" s="30"/>
      <c r="S124" s="30"/>
      <c r="T124" s="30"/>
      <c r="U124" s="30"/>
      <c r="V124" s="31"/>
    </row>
    <row r="125" spans="1:22" ht="15.75">
      <c r="A125" s="12">
        <v>2</v>
      </c>
      <c r="B125" s="187" t="s">
        <v>21</v>
      </c>
      <c r="C125" s="162"/>
      <c r="D125" s="30"/>
      <c r="E125" s="6"/>
      <c r="F125" s="30"/>
      <c r="G125" s="30"/>
      <c r="H125" s="30"/>
      <c r="I125" s="30"/>
      <c r="J125" s="30"/>
      <c r="K125" s="30"/>
      <c r="L125" s="31"/>
      <c r="M125" s="157"/>
      <c r="N125" s="30"/>
      <c r="O125" s="30"/>
      <c r="P125" s="30"/>
      <c r="Q125" s="54"/>
      <c r="R125" s="30"/>
      <c r="S125" s="30"/>
      <c r="T125" s="30"/>
      <c r="U125" s="30"/>
      <c r="V125" s="31"/>
    </row>
    <row r="126" spans="1:22" ht="15.75">
      <c r="A126" s="12" t="s">
        <v>20</v>
      </c>
      <c r="B126" s="187"/>
      <c r="C126" s="162"/>
      <c r="D126" s="30"/>
      <c r="E126" s="6"/>
      <c r="F126" s="30"/>
      <c r="G126" s="30"/>
      <c r="H126" s="30"/>
      <c r="I126" s="30"/>
      <c r="J126" s="30"/>
      <c r="K126" s="30"/>
      <c r="L126" s="31"/>
      <c r="M126" s="157"/>
      <c r="N126" s="30"/>
      <c r="O126" s="30"/>
      <c r="P126" s="30"/>
      <c r="Q126" s="54"/>
      <c r="R126" s="30"/>
      <c r="S126" s="30"/>
      <c r="T126" s="30"/>
      <c r="U126" s="30"/>
      <c r="V126" s="31"/>
    </row>
    <row r="127" spans="1:22" ht="42.75" customHeight="1">
      <c r="A127" s="141" t="s">
        <v>3</v>
      </c>
      <c r="B127" s="16" t="s">
        <v>23</v>
      </c>
      <c r="C127" s="162"/>
      <c r="D127" s="30"/>
      <c r="E127" s="145"/>
      <c r="F127" s="30"/>
      <c r="G127" s="205" t="str">
        <f>G132</f>
        <v>3,005/28,58/16,94</v>
      </c>
      <c r="H127" s="30"/>
      <c r="I127" s="30"/>
      <c r="J127" s="30"/>
      <c r="K127" s="30"/>
      <c r="L127" s="31"/>
      <c r="M127" s="157"/>
      <c r="N127" s="30"/>
      <c r="O127" s="154" t="str">
        <f>O132</f>
        <v>`-/3,6/-</v>
      </c>
      <c r="P127" s="30"/>
      <c r="Q127" s="54"/>
      <c r="R127" s="30"/>
      <c r="S127" s="30"/>
      <c r="T127" s="30"/>
      <c r="U127" s="30"/>
      <c r="V127" s="31"/>
    </row>
    <row r="128" spans="1:22" ht="47.25">
      <c r="A128" s="27" t="s">
        <v>4</v>
      </c>
      <c r="B128" s="16" t="s">
        <v>35</v>
      </c>
      <c r="C128" s="162"/>
      <c r="D128" s="30"/>
      <c r="E128" s="145"/>
      <c r="F128" s="30"/>
      <c r="G128" s="30"/>
      <c r="H128" s="30"/>
      <c r="I128" s="30"/>
      <c r="J128" s="30"/>
      <c r="K128" s="30"/>
      <c r="L128" s="31"/>
      <c r="M128" s="157"/>
      <c r="N128" s="30"/>
      <c r="O128" s="40"/>
      <c r="P128" s="30"/>
      <c r="Q128" s="54"/>
      <c r="R128" s="30"/>
      <c r="S128" s="30"/>
      <c r="T128" s="30"/>
      <c r="U128" s="30"/>
      <c r="V128" s="31"/>
    </row>
    <row r="129" spans="1:22" ht="15.75">
      <c r="A129" s="12">
        <v>1</v>
      </c>
      <c r="B129" s="187" t="s">
        <v>19</v>
      </c>
      <c r="C129" s="162"/>
      <c r="D129" s="30"/>
      <c r="E129" s="145"/>
      <c r="F129" s="30"/>
      <c r="G129" s="30"/>
      <c r="H129" s="30"/>
      <c r="I129" s="30"/>
      <c r="J129" s="30"/>
      <c r="K129" s="30"/>
      <c r="L129" s="31"/>
      <c r="M129" s="157"/>
      <c r="N129" s="30"/>
      <c r="O129" s="40"/>
      <c r="P129" s="30"/>
      <c r="Q129" s="54"/>
      <c r="R129" s="30"/>
      <c r="S129" s="30"/>
      <c r="T129" s="30"/>
      <c r="U129" s="30"/>
      <c r="V129" s="31"/>
    </row>
    <row r="130" spans="1:22" ht="15.75">
      <c r="A130" s="12">
        <v>2</v>
      </c>
      <c r="B130" s="187" t="s">
        <v>21</v>
      </c>
      <c r="C130" s="162"/>
      <c r="D130" s="30"/>
      <c r="E130" s="145"/>
      <c r="F130" s="30"/>
      <c r="G130" s="30"/>
      <c r="H130" s="30"/>
      <c r="I130" s="30"/>
      <c r="J130" s="30"/>
      <c r="K130" s="30"/>
      <c r="L130" s="31"/>
      <c r="M130" s="157"/>
      <c r="N130" s="30"/>
      <c r="O130" s="40"/>
      <c r="P130" s="30"/>
      <c r="Q130" s="54"/>
      <c r="R130" s="30"/>
      <c r="S130" s="30"/>
      <c r="T130" s="30"/>
      <c r="U130" s="30"/>
      <c r="V130" s="31"/>
    </row>
    <row r="131" spans="1:22" ht="15.75">
      <c r="A131" s="12" t="s">
        <v>20</v>
      </c>
      <c r="B131" s="187"/>
      <c r="C131" s="162"/>
      <c r="D131" s="30"/>
      <c r="E131" s="145"/>
      <c r="F131" s="30"/>
      <c r="G131" s="30"/>
      <c r="H131" s="30"/>
      <c r="I131" s="30"/>
      <c r="J131" s="30"/>
      <c r="K131" s="30"/>
      <c r="L131" s="31"/>
      <c r="M131" s="157"/>
      <c r="N131" s="30"/>
      <c r="O131" s="40"/>
      <c r="P131" s="30"/>
      <c r="Q131" s="54"/>
      <c r="R131" s="30"/>
      <c r="S131" s="30"/>
      <c r="T131" s="30"/>
      <c r="U131" s="30"/>
      <c r="V131" s="31"/>
    </row>
    <row r="132" spans="1:22" ht="30.75" customHeight="1">
      <c r="A132" s="27" t="s">
        <v>5</v>
      </c>
      <c r="B132" s="188" t="s">
        <v>46</v>
      </c>
      <c r="C132" s="162"/>
      <c r="D132" s="30"/>
      <c r="E132" s="145"/>
      <c r="F132" s="30"/>
      <c r="G132" s="205" t="s">
        <v>184</v>
      </c>
      <c r="H132" s="30"/>
      <c r="I132" s="30"/>
      <c r="J132" s="30"/>
      <c r="K132" s="30"/>
      <c r="L132" s="31"/>
      <c r="M132" s="157"/>
      <c r="N132" s="30"/>
      <c r="O132" s="154" t="s">
        <v>183</v>
      </c>
      <c r="P132" s="30"/>
      <c r="Q132" s="54"/>
      <c r="R132" s="30"/>
      <c r="S132" s="30"/>
      <c r="T132" s="30"/>
      <c r="U132" s="30"/>
      <c r="V132" s="31"/>
    </row>
    <row r="133" spans="1:22" ht="15.75">
      <c r="A133" s="70">
        <v>1</v>
      </c>
      <c r="B133" s="167" t="s">
        <v>126</v>
      </c>
      <c r="C133" s="162"/>
      <c r="D133" s="30"/>
      <c r="E133" s="54"/>
      <c r="F133" s="30"/>
      <c r="G133" s="30"/>
      <c r="H133" s="30"/>
      <c r="I133" s="30"/>
      <c r="J133" s="30"/>
      <c r="K133" s="30"/>
      <c r="L133" s="31"/>
      <c r="M133" s="157"/>
      <c r="N133" s="30"/>
      <c r="O133" s="30"/>
      <c r="P133" s="30"/>
      <c r="Q133" s="54"/>
      <c r="R133" s="30"/>
      <c r="S133" s="30"/>
      <c r="T133" s="30"/>
      <c r="U133" s="30"/>
      <c r="V133" s="31"/>
    </row>
    <row r="134" spans="1:22" ht="94.5">
      <c r="A134" s="70">
        <v>2</v>
      </c>
      <c r="B134" s="178" t="s">
        <v>127</v>
      </c>
      <c r="C134" s="162"/>
      <c r="D134" s="30"/>
      <c r="E134" s="52" t="s">
        <v>198</v>
      </c>
      <c r="F134" s="52" t="s">
        <v>199</v>
      </c>
      <c r="G134" s="52" t="s">
        <v>162</v>
      </c>
      <c r="H134" s="30"/>
      <c r="I134" s="30"/>
      <c r="J134" s="30"/>
      <c r="K134" s="30"/>
      <c r="L134" s="31"/>
      <c r="M134" s="157"/>
      <c r="N134" s="30"/>
      <c r="O134" s="30"/>
      <c r="P134" s="30"/>
      <c r="Q134" s="54"/>
      <c r="R134" s="30"/>
      <c r="S134" s="30"/>
      <c r="T134" s="30"/>
      <c r="U134" s="30"/>
      <c r="V134" s="31"/>
    </row>
    <row r="135" spans="1:22" ht="94.5">
      <c r="A135" s="70">
        <v>3</v>
      </c>
      <c r="B135" s="178" t="s">
        <v>128</v>
      </c>
      <c r="C135" s="162"/>
      <c r="D135" s="30"/>
      <c r="E135" s="52" t="s">
        <v>200</v>
      </c>
      <c r="F135" s="52" t="s">
        <v>201</v>
      </c>
      <c r="G135" s="52" t="s">
        <v>163</v>
      </c>
      <c r="H135" s="30"/>
      <c r="I135" s="30"/>
      <c r="J135" s="30"/>
      <c r="K135" s="30"/>
      <c r="L135" s="31"/>
      <c r="M135" s="157"/>
      <c r="N135" s="30"/>
      <c r="O135" s="30"/>
      <c r="P135" s="30"/>
      <c r="Q135" s="54"/>
      <c r="R135" s="30"/>
      <c r="S135" s="30"/>
      <c r="T135" s="30"/>
      <c r="U135" s="30"/>
      <c r="V135" s="31"/>
    </row>
    <row r="136" spans="1:22" ht="94.5">
      <c r="A136" s="70">
        <v>4</v>
      </c>
      <c r="B136" s="178" t="s">
        <v>129</v>
      </c>
      <c r="C136" s="162"/>
      <c r="D136" s="30"/>
      <c r="E136" s="52" t="s">
        <v>230</v>
      </c>
      <c r="F136" s="52" t="s">
        <v>231</v>
      </c>
      <c r="G136" s="52" t="s">
        <v>164</v>
      </c>
      <c r="H136" s="30"/>
      <c r="I136" s="30"/>
      <c r="J136" s="30"/>
      <c r="K136" s="30"/>
      <c r="L136" s="31"/>
      <c r="M136" s="157"/>
      <c r="N136" s="30"/>
      <c r="O136" s="30"/>
      <c r="P136" s="30"/>
      <c r="Q136" s="54"/>
      <c r="R136" s="30"/>
      <c r="S136" s="30"/>
      <c r="T136" s="30"/>
      <c r="U136" s="30"/>
      <c r="V136" s="31"/>
    </row>
    <row r="137" spans="1:22" ht="15.75">
      <c r="A137" s="70">
        <v>5</v>
      </c>
      <c r="B137" s="189" t="s">
        <v>85</v>
      </c>
      <c r="C137" s="162"/>
      <c r="D137" s="30"/>
      <c r="E137" s="52"/>
      <c r="F137" s="52"/>
      <c r="G137" s="52"/>
      <c r="H137" s="30"/>
      <c r="I137" s="30"/>
      <c r="J137" s="30"/>
      <c r="K137" s="30"/>
      <c r="L137" s="31"/>
      <c r="M137" s="157"/>
      <c r="N137" s="30"/>
      <c r="O137" s="30"/>
      <c r="P137" s="30"/>
      <c r="Q137" s="54"/>
      <c r="R137" s="30"/>
      <c r="S137" s="30"/>
      <c r="T137" s="30"/>
      <c r="U137" s="30"/>
      <c r="V137" s="31"/>
    </row>
    <row r="138" spans="1:22" ht="110.25">
      <c r="A138" s="70">
        <v>6</v>
      </c>
      <c r="B138" s="175" t="s">
        <v>130</v>
      </c>
      <c r="C138" s="162"/>
      <c r="D138" s="30"/>
      <c r="E138" s="52" t="s">
        <v>203</v>
      </c>
      <c r="F138" s="52" t="s">
        <v>204</v>
      </c>
      <c r="G138" s="52" t="s">
        <v>175</v>
      </c>
      <c r="H138" s="30"/>
      <c r="I138" s="30"/>
      <c r="J138" s="30"/>
      <c r="K138" s="30"/>
      <c r="L138" s="31"/>
      <c r="M138" s="157"/>
      <c r="N138" s="30"/>
      <c r="O138" s="30"/>
      <c r="P138" s="30"/>
      <c r="Q138" s="54"/>
      <c r="R138" s="30"/>
      <c r="S138" s="30"/>
      <c r="T138" s="30"/>
      <c r="U138" s="30"/>
      <c r="V138" s="31"/>
    </row>
    <row r="139" spans="1:22" ht="94.5">
      <c r="A139" s="70">
        <v>7</v>
      </c>
      <c r="B139" s="175" t="s">
        <v>131</v>
      </c>
      <c r="C139" s="162"/>
      <c r="D139" s="30"/>
      <c r="E139" s="52" t="s">
        <v>205</v>
      </c>
      <c r="F139" s="52" t="s">
        <v>206</v>
      </c>
      <c r="G139" s="52" t="s">
        <v>165</v>
      </c>
      <c r="H139" s="30"/>
      <c r="I139" s="30"/>
      <c r="J139" s="30"/>
      <c r="K139" s="30"/>
      <c r="L139" s="31"/>
      <c r="M139" s="157"/>
      <c r="N139" s="30"/>
      <c r="O139" s="30"/>
      <c r="P139" s="30"/>
      <c r="Q139" s="54"/>
      <c r="R139" s="30"/>
      <c r="S139" s="30"/>
      <c r="T139" s="30"/>
      <c r="U139" s="30"/>
      <c r="V139" s="31"/>
    </row>
    <row r="140" spans="1:22" ht="15.75">
      <c r="A140" s="70">
        <v>8</v>
      </c>
      <c r="B140" s="189" t="s">
        <v>158</v>
      </c>
      <c r="C140" s="162"/>
      <c r="D140" s="30"/>
      <c r="E140" s="52"/>
      <c r="F140" s="52"/>
      <c r="G140" s="52"/>
      <c r="H140" s="30"/>
      <c r="I140" s="30"/>
      <c r="J140" s="30"/>
      <c r="K140" s="30"/>
      <c r="L140" s="31"/>
      <c r="M140" s="157"/>
      <c r="N140" s="30"/>
      <c r="O140" s="30"/>
      <c r="P140" s="30"/>
      <c r="Q140" s="54"/>
      <c r="R140" s="30"/>
      <c r="S140" s="30"/>
      <c r="T140" s="30"/>
      <c r="U140" s="30"/>
      <c r="V140" s="31"/>
    </row>
    <row r="141" spans="1:22" ht="63">
      <c r="A141" s="70">
        <v>9</v>
      </c>
      <c r="B141" s="175" t="s">
        <v>132</v>
      </c>
      <c r="C141" s="162"/>
      <c r="D141" s="30"/>
      <c r="E141" s="52" t="s">
        <v>207</v>
      </c>
      <c r="F141" s="52" t="s">
        <v>208</v>
      </c>
      <c r="G141" s="52" t="s">
        <v>166</v>
      </c>
      <c r="H141" s="30"/>
      <c r="I141" s="30"/>
      <c r="J141" s="30"/>
      <c r="K141" s="30"/>
      <c r="L141" s="31"/>
      <c r="M141" s="157"/>
      <c r="N141" s="30"/>
      <c r="O141" s="77" t="s">
        <v>156</v>
      </c>
      <c r="P141" s="30"/>
      <c r="Q141" s="54"/>
      <c r="R141" s="30"/>
      <c r="S141" s="30"/>
      <c r="T141" s="30"/>
      <c r="U141" s="30"/>
      <c r="V141" s="31"/>
    </row>
    <row r="142" spans="1:22" ht="78.75">
      <c r="A142" s="70">
        <v>10</v>
      </c>
      <c r="B142" s="175" t="s">
        <v>133</v>
      </c>
      <c r="C142" s="162"/>
      <c r="D142" s="30"/>
      <c r="E142" s="52" t="s">
        <v>209</v>
      </c>
      <c r="F142" s="52" t="s">
        <v>210</v>
      </c>
      <c r="G142" s="52" t="s">
        <v>167</v>
      </c>
      <c r="H142" s="30"/>
      <c r="I142" s="30"/>
      <c r="J142" s="30"/>
      <c r="K142" s="30"/>
      <c r="L142" s="31"/>
      <c r="M142" s="157"/>
      <c r="N142" s="30"/>
      <c r="O142" s="54"/>
      <c r="P142" s="30"/>
      <c r="Q142" s="54"/>
      <c r="R142" s="30"/>
      <c r="S142" s="30"/>
      <c r="T142" s="30"/>
      <c r="U142" s="30"/>
      <c r="V142" s="31"/>
    </row>
    <row r="143" spans="1:22" ht="78.75">
      <c r="A143" s="70">
        <v>11</v>
      </c>
      <c r="B143" s="175" t="s">
        <v>134</v>
      </c>
      <c r="C143" s="162"/>
      <c r="D143" s="30"/>
      <c r="E143" s="52" t="s">
        <v>211</v>
      </c>
      <c r="F143" s="52" t="s">
        <v>212</v>
      </c>
      <c r="G143" s="52" t="s">
        <v>168</v>
      </c>
      <c r="H143" s="30"/>
      <c r="I143" s="30"/>
      <c r="J143" s="30"/>
      <c r="K143" s="30"/>
      <c r="L143" s="31"/>
      <c r="M143" s="157"/>
      <c r="N143" s="30"/>
      <c r="O143" s="54" t="s">
        <v>157</v>
      </c>
      <c r="P143" s="30"/>
      <c r="Q143" s="54"/>
      <c r="R143" s="30"/>
      <c r="S143" s="30"/>
      <c r="T143" s="30"/>
      <c r="U143" s="30"/>
      <c r="V143" s="31"/>
    </row>
    <row r="144" spans="1:22" ht="63">
      <c r="A144" s="70">
        <v>12</v>
      </c>
      <c r="B144" s="175" t="s">
        <v>135</v>
      </c>
      <c r="C144" s="162"/>
      <c r="D144" s="30"/>
      <c r="E144" s="52" t="s">
        <v>213</v>
      </c>
      <c r="F144" s="52" t="s">
        <v>214</v>
      </c>
      <c r="G144" s="52" t="s">
        <v>169</v>
      </c>
      <c r="H144" s="30"/>
      <c r="I144" s="30"/>
      <c r="J144" s="30"/>
      <c r="K144" s="30"/>
      <c r="L144" s="31"/>
      <c r="M144" s="157"/>
      <c r="N144" s="30"/>
      <c r="O144" s="30"/>
      <c r="P144" s="30"/>
      <c r="Q144" s="54"/>
      <c r="R144" s="30"/>
      <c r="S144" s="30"/>
      <c r="T144" s="30"/>
      <c r="U144" s="30"/>
      <c r="V144" s="31"/>
    </row>
    <row r="145" spans="1:22" ht="78.75">
      <c r="A145" s="70">
        <v>13</v>
      </c>
      <c r="B145" s="175" t="s">
        <v>136</v>
      </c>
      <c r="C145" s="162"/>
      <c r="D145" s="30"/>
      <c r="E145" s="52" t="s">
        <v>215</v>
      </c>
      <c r="F145" s="52" t="s">
        <v>216</v>
      </c>
      <c r="G145" s="52" t="s">
        <v>170</v>
      </c>
      <c r="H145" s="30"/>
      <c r="I145" s="30"/>
      <c r="J145" s="30"/>
      <c r="K145" s="30"/>
      <c r="L145" s="31"/>
      <c r="M145" s="157"/>
      <c r="N145" s="30"/>
      <c r="O145" s="30"/>
      <c r="P145" s="30"/>
      <c r="Q145" s="54"/>
      <c r="R145" s="30"/>
      <c r="S145" s="30"/>
      <c r="T145" s="30"/>
      <c r="U145" s="30"/>
      <c r="V145" s="31"/>
    </row>
    <row r="146" spans="1:22" ht="15.75">
      <c r="A146" s="70">
        <v>14</v>
      </c>
      <c r="B146" s="189" t="s">
        <v>98</v>
      </c>
      <c r="C146" s="162"/>
      <c r="D146" s="30"/>
      <c r="E146" s="52"/>
      <c r="F146" s="52"/>
      <c r="G146" s="52"/>
      <c r="H146" s="30"/>
      <c r="I146" s="30"/>
      <c r="J146" s="30"/>
      <c r="K146" s="30"/>
      <c r="L146" s="31"/>
      <c r="M146" s="157"/>
      <c r="N146" s="30"/>
      <c r="O146" s="30"/>
      <c r="P146" s="30"/>
      <c r="Q146" s="54"/>
      <c r="R146" s="30"/>
      <c r="S146" s="30"/>
      <c r="T146" s="30"/>
      <c r="U146" s="30"/>
      <c r="V146" s="31"/>
    </row>
    <row r="147" spans="1:22" ht="94.5">
      <c r="A147" s="70">
        <v>15</v>
      </c>
      <c r="B147" s="175" t="s">
        <v>137</v>
      </c>
      <c r="C147" s="162"/>
      <c r="D147" s="30"/>
      <c r="E147" s="52" t="s">
        <v>217</v>
      </c>
      <c r="F147" s="52" t="s">
        <v>218</v>
      </c>
      <c r="G147" s="52" t="s">
        <v>176</v>
      </c>
      <c r="H147" s="30"/>
      <c r="I147" s="30"/>
      <c r="J147" s="30"/>
      <c r="K147" s="30"/>
      <c r="L147" s="31"/>
      <c r="M147" s="157"/>
      <c r="N147" s="30"/>
      <c r="O147" s="30"/>
      <c r="P147" s="30"/>
      <c r="Q147" s="54"/>
      <c r="R147" s="30"/>
      <c r="S147" s="30"/>
      <c r="T147" s="30"/>
      <c r="U147" s="30"/>
      <c r="V147" s="31"/>
    </row>
    <row r="148" spans="1:22" ht="78.75">
      <c r="A148" s="70">
        <v>16</v>
      </c>
      <c r="B148" s="175" t="s">
        <v>138</v>
      </c>
      <c r="C148" s="162"/>
      <c r="D148" s="30"/>
      <c r="E148" s="52" t="s">
        <v>200</v>
      </c>
      <c r="F148" s="52" t="s">
        <v>219</v>
      </c>
      <c r="G148" s="52" t="s">
        <v>177</v>
      </c>
      <c r="H148" s="30"/>
      <c r="I148" s="30"/>
      <c r="J148" s="30"/>
      <c r="K148" s="30"/>
      <c r="L148" s="31"/>
      <c r="M148" s="157"/>
      <c r="N148" s="30"/>
      <c r="O148" s="30"/>
      <c r="P148" s="30"/>
      <c r="Q148" s="54"/>
      <c r="R148" s="30"/>
      <c r="S148" s="30"/>
      <c r="T148" s="30"/>
      <c r="U148" s="30"/>
      <c r="V148" s="31"/>
    </row>
    <row r="149" spans="1:22" ht="94.5">
      <c r="A149" s="70">
        <v>17</v>
      </c>
      <c r="B149" s="175" t="s">
        <v>139</v>
      </c>
      <c r="C149" s="162"/>
      <c r="D149" s="30"/>
      <c r="E149" s="52" t="s">
        <v>220</v>
      </c>
      <c r="F149" s="52" t="s">
        <v>221</v>
      </c>
      <c r="G149" s="52" t="s">
        <v>179</v>
      </c>
      <c r="H149" s="30"/>
      <c r="I149" s="30"/>
      <c r="J149" s="30"/>
      <c r="K149" s="30"/>
      <c r="L149" s="31"/>
      <c r="M149" s="157"/>
      <c r="N149" s="30"/>
      <c r="O149" s="30"/>
      <c r="P149" s="30"/>
      <c r="Q149" s="54"/>
      <c r="R149" s="30"/>
      <c r="S149" s="30"/>
      <c r="T149" s="30"/>
      <c r="U149" s="30"/>
      <c r="V149" s="31"/>
    </row>
    <row r="150" spans="1:22" ht="94.5">
      <c r="A150" s="70">
        <v>18</v>
      </c>
      <c r="B150" s="175" t="s">
        <v>140</v>
      </c>
      <c r="C150" s="162"/>
      <c r="D150" s="30"/>
      <c r="E150" s="52" t="s">
        <v>205</v>
      </c>
      <c r="F150" s="52" t="s">
        <v>222</v>
      </c>
      <c r="G150" s="52" t="s">
        <v>178</v>
      </c>
      <c r="H150" s="30"/>
      <c r="I150" s="30"/>
      <c r="J150" s="30"/>
      <c r="K150" s="30"/>
      <c r="L150" s="31"/>
      <c r="M150" s="157"/>
      <c r="N150" s="30"/>
      <c r="O150" s="30"/>
      <c r="P150" s="30"/>
      <c r="Q150" s="54"/>
      <c r="R150" s="30"/>
      <c r="S150" s="30"/>
      <c r="T150" s="30"/>
      <c r="U150" s="30"/>
      <c r="V150" s="31"/>
    </row>
    <row r="151" spans="1:22" ht="15.75">
      <c r="A151" s="70">
        <v>19</v>
      </c>
      <c r="B151" s="189" t="s">
        <v>333</v>
      </c>
      <c r="C151" s="162"/>
      <c r="D151" s="30"/>
      <c r="E151" s="52"/>
      <c r="F151" s="52"/>
      <c r="G151" s="52"/>
      <c r="H151" s="30"/>
      <c r="I151" s="30"/>
      <c r="J151" s="30"/>
      <c r="K151" s="30"/>
      <c r="L151" s="31"/>
      <c r="M151" s="157"/>
      <c r="N151" s="30"/>
      <c r="O151" s="30"/>
      <c r="P151" s="30"/>
      <c r="Q151" s="54"/>
      <c r="R151" s="30"/>
      <c r="S151" s="30"/>
      <c r="T151" s="30"/>
      <c r="U151" s="30"/>
      <c r="V151" s="31"/>
    </row>
    <row r="152" spans="1:22" ht="78.75">
      <c r="A152" s="70">
        <v>20</v>
      </c>
      <c r="B152" s="175" t="s">
        <v>141</v>
      </c>
      <c r="C152" s="162"/>
      <c r="D152" s="30"/>
      <c r="E152" s="52" t="s">
        <v>223</v>
      </c>
      <c r="F152" s="52" t="s">
        <v>224</v>
      </c>
      <c r="G152" s="52" t="s">
        <v>171</v>
      </c>
      <c r="H152" s="30"/>
      <c r="I152" s="30"/>
      <c r="J152" s="30"/>
      <c r="K152" s="30"/>
      <c r="L152" s="31"/>
      <c r="M152" s="157"/>
      <c r="N152" s="30"/>
      <c r="O152" s="30"/>
      <c r="P152" s="30"/>
      <c r="Q152" s="54"/>
      <c r="R152" s="30"/>
      <c r="S152" s="30"/>
      <c r="T152" s="30"/>
      <c r="U152" s="30"/>
      <c r="V152" s="31"/>
    </row>
    <row r="153" spans="1:22" ht="15.75">
      <c r="A153" s="70">
        <v>21</v>
      </c>
      <c r="B153" s="189" t="s">
        <v>159</v>
      </c>
      <c r="C153" s="162"/>
      <c r="D153" s="30"/>
      <c r="E153" s="52"/>
      <c r="F153" s="52"/>
      <c r="G153" s="52"/>
      <c r="H153" s="30"/>
      <c r="I153" s="30"/>
      <c r="J153" s="30"/>
      <c r="K153" s="30"/>
      <c r="L153" s="31"/>
      <c r="M153" s="157"/>
      <c r="N153" s="30"/>
      <c r="O153" s="30"/>
      <c r="P153" s="30"/>
      <c r="Q153" s="54"/>
      <c r="R153" s="30"/>
      <c r="S153" s="30"/>
      <c r="T153" s="30"/>
      <c r="U153" s="30"/>
      <c r="V153" s="31"/>
    </row>
    <row r="154" spans="1:22" ht="78.75">
      <c r="A154" s="70">
        <v>22</v>
      </c>
      <c r="B154" s="175" t="s">
        <v>160</v>
      </c>
      <c r="C154" s="162"/>
      <c r="D154" s="30"/>
      <c r="E154" s="52" t="s">
        <v>225</v>
      </c>
      <c r="F154" s="52" t="s">
        <v>202</v>
      </c>
      <c r="G154" s="52" t="s">
        <v>172</v>
      </c>
      <c r="H154" s="30"/>
      <c r="I154" s="30"/>
      <c r="J154" s="30"/>
      <c r="K154" s="30"/>
      <c r="L154" s="31"/>
      <c r="M154" s="157"/>
      <c r="N154" s="30"/>
      <c r="O154" s="30"/>
      <c r="P154" s="30"/>
      <c r="Q154" s="54"/>
      <c r="R154" s="30"/>
      <c r="S154" s="30"/>
      <c r="T154" s="30"/>
      <c r="U154" s="30"/>
      <c r="V154" s="31"/>
    </row>
    <row r="155" spans="1:22" ht="63">
      <c r="A155" s="70">
        <v>23</v>
      </c>
      <c r="B155" s="175" t="s">
        <v>161</v>
      </c>
      <c r="C155" s="162"/>
      <c r="D155" s="30"/>
      <c r="E155" s="52" t="s">
        <v>225</v>
      </c>
      <c r="F155" s="52" t="s">
        <v>202</v>
      </c>
      <c r="G155" s="52" t="s">
        <v>172</v>
      </c>
      <c r="H155" s="30"/>
      <c r="I155" s="30"/>
      <c r="J155" s="30"/>
      <c r="K155" s="30"/>
      <c r="L155" s="31"/>
      <c r="M155" s="157"/>
      <c r="N155" s="30"/>
      <c r="O155" s="30"/>
      <c r="P155" s="30"/>
      <c r="Q155" s="54"/>
      <c r="R155" s="30"/>
      <c r="S155" s="30"/>
      <c r="T155" s="30"/>
      <c r="U155" s="30"/>
      <c r="V155" s="31"/>
    </row>
    <row r="156" spans="1:22" ht="15.75">
      <c r="A156" s="70">
        <v>24</v>
      </c>
      <c r="B156" s="189" t="s">
        <v>117</v>
      </c>
      <c r="C156" s="162"/>
      <c r="D156" s="30"/>
      <c r="E156" s="52"/>
      <c r="F156" s="52"/>
      <c r="G156" s="52"/>
      <c r="H156" s="30"/>
      <c r="I156" s="30"/>
      <c r="J156" s="30"/>
      <c r="K156" s="30"/>
      <c r="L156" s="31"/>
      <c r="M156" s="157"/>
      <c r="N156" s="30"/>
      <c r="O156" s="30"/>
      <c r="P156" s="30"/>
      <c r="Q156" s="54"/>
      <c r="R156" s="30"/>
      <c r="S156" s="30"/>
      <c r="T156" s="30"/>
      <c r="U156" s="30"/>
      <c r="V156" s="31"/>
    </row>
    <row r="157" spans="1:22" ht="94.5">
      <c r="A157" s="70">
        <v>25</v>
      </c>
      <c r="B157" s="175" t="s">
        <v>142</v>
      </c>
      <c r="C157" s="162"/>
      <c r="D157" s="30"/>
      <c r="E157" s="52" t="s">
        <v>226</v>
      </c>
      <c r="F157" s="52" t="s">
        <v>227</v>
      </c>
      <c r="G157" s="52" t="s">
        <v>173</v>
      </c>
      <c r="H157" s="30"/>
      <c r="I157" s="30"/>
      <c r="J157" s="30"/>
      <c r="K157" s="30"/>
      <c r="L157" s="31"/>
      <c r="M157" s="157"/>
      <c r="N157" s="30"/>
      <c r="O157" s="30"/>
      <c r="P157" s="30"/>
      <c r="Q157" s="54"/>
      <c r="R157" s="30"/>
      <c r="S157" s="30"/>
      <c r="T157" s="30"/>
      <c r="U157" s="30"/>
      <c r="V157" s="31"/>
    </row>
    <row r="158" spans="1:22" ht="78.75">
      <c r="A158" s="70">
        <v>26</v>
      </c>
      <c r="B158" s="175" t="s">
        <v>143</v>
      </c>
      <c r="C158" s="162"/>
      <c r="D158" s="30"/>
      <c r="E158" s="52" t="s">
        <v>228</v>
      </c>
      <c r="F158" s="52" t="s">
        <v>229</v>
      </c>
      <c r="G158" s="52" t="s">
        <v>174</v>
      </c>
      <c r="H158" s="30"/>
      <c r="I158" s="30"/>
      <c r="J158" s="30"/>
      <c r="K158" s="30"/>
      <c r="L158" s="31"/>
      <c r="M158" s="157"/>
      <c r="N158" s="30"/>
      <c r="O158" s="30"/>
      <c r="P158" s="30"/>
      <c r="Q158" s="54"/>
      <c r="R158" s="30"/>
      <c r="S158" s="30"/>
      <c r="T158" s="30"/>
      <c r="U158" s="30"/>
      <c r="V158" s="31"/>
    </row>
    <row r="159" spans="1:22" ht="15.75">
      <c r="A159" s="12" t="s">
        <v>20</v>
      </c>
      <c r="B159" s="5"/>
      <c r="C159" s="162"/>
      <c r="D159" s="30"/>
      <c r="E159" s="52"/>
      <c r="F159" s="30"/>
      <c r="G159" s="30"/>
      <c r="H159" s="30"/>
      <c r="I159" s="30"/>
      <c r="J159" s="30"/>
      <c r="K159" s="30"/>
      <c r="L159" s="31"/>
      <c r="M159" s="157"/>
      <c r="N159" s="30"/>
      <c r="O159" s="30"/>
      <c r="P159" s="30"/>
      <c r="Q159" s="54"/>
      <c r="R159" s="30"/>
      <c r="S159" s="30"/>
      <c r="T159" s="30"/>
      <c r="U159" s="30"/>
      <c r="V159" s="31"/>
    </row>
    <row r="160" spans="1:22" ht="15.75">
      <c r="A160" s="227" t="s">
        <v>26</v>
      </c>
      <c r="B160" s="252"/>
      <c r="C160" s="162"/>
      <c r="D160" s="30"/>
      <c r="E160" s="52"/>
      <c r="F160" s="30"/>
      <c r="G160" s="30"/>
      <c r="H160" s="30"/>
      <c r="I160" s="30"/>
      <c r="J160" s="30"/>
      <c r="K160" s="30"/>
      <c r="L160" s="31"/>
      <c r="M160" s="157"/>
      <c r="N160" s="30"/>
      <c r="O160" s="30"/>
      <c r="P160" s="30"/>
      <c r="Q160" s="54"/>
      <c r="R160" s="30"/>
      <c r="S160" s="30"/>
      <c r="T160" s="30"/>
      <c r="U160" s="30"/>
      <c r="V160" s="31"/>
    </row>
    <row r="161" spans="1:22" ht="47.25">
      <c r="A161" s="26"/>
      <c r="B161" s="190" t="s">
        <v>34</v>
      </c>
      <c r="C161" s="162"/>
      <c r="D161" s="30"/>
      <c r="E161" s="52"/>
      <c r="F161" s="30"/>
      <c r="G161" s="30"/>
      <c r="H161" s="30"/>
      <c r="I161" s="30"/>
      <c r="J161" s="30"/>
      <c r="K161" s="30"/>
      <c r="L161" s="31"/>
      <c r="M161" s="157"/>
      <c r="N161" s="30"/>
      <c r="O161" s="30"/>
      <c r="P161" s="30"/>
      <c r="Q161" s="54"/>
      <c r="R161" s="30"/>
      <c r="S161" s="30"/>
      <c r="T161" s="30"/>
      <c r="U161" s="30"/>
      <c r="V161" s="31"/>
    </row>
    <row r="162" spans="1:22" ht="15.75">
      <c r="A162" s="25">
        <v>1</v>
      </c>
      <c r="B162" s="191" t="s">
        <v>19</v>
      </c>
      <c r="C162" s="162"/>
      <c r="D162" s="30"/>
      <c r="E162" s="52"/>
      <c r="F162" s="30"/>
      <c r="G162" s="30"/>
      <c r="H162" s="30"/>
      <c r="I162" s="30"/>
      <c r="J162" s="30"/>
      <c r="K162" s="30"/>
      <c r="L162" s="31"/>
      <c r="M162" s="157"/>
      <c r="N162" s="30"/>
      <c r="O162" s="30"/>
      <c r="P162" s="30"/>
      <c r="Q162" s="54"/>
      <c r="R162" s="30"/>
      <c r="S162" s="30"/>
      <c r="T162" s="30"/>
      <c r="U162" s="30"/>
      <c r="V162" s="31"/>
    </row>
    <row r="163" spans="1:22" ht="15.75">
      <c r="A163" s="25">
        <v>2</v>
      </c>
      <c r="B163" s="191" t="s">
        <v>21</v>
      </c>
      <c r="C163" s="162"/>
      <c r="D163" s="30"/>
      <c r="E163" s="30"/>
      <c r="F163" s="30"/>
      <c r="G163" s="30"/>
      <c r="H163" s="30"/>
      <c r="I163" s="30"/>
      <c r="J163" s="30"/>
      <c r="K163" s="30"/>
      <c r="L163" s="31"/>
      <c r="M163" s="157"/>
      <c r="N163" s="30"/>
      <c r="O163" s="30"/>
      <c r="P163" s="30"/>
      <c r="Q163" s="54"/>
      <c r="R163" s="30"/>
      <c r="S163" s="30"/>
      <c r="T163" s="30"/>
      <c r="U163" s="30"/>
      <c r="V163" s="31"/>
    </row>
    <row r="164" spans="1:22" ht="16.5" thickBot="1">
      <c r="A164" s="22" t="s">
        <v>20</v>
      </c>
      <c r="B164" s="24"/>
      <c r="C164" s="163"/>
      <c r="D164" s="32"/>
      <c r="E164" s="32"/>
      <c r="F164" s="32"/>
      <c r="G164" s="32"/>
      <c r="H164" s="32"/>
      <c r="I164" s="32"/>
      <c r="J164" s="32"/>
      <c r="K164" s="32"/>
      <c r="L164" s="33"/>
      <c r="M164" s="195"/>
      <c r="N164" s="32"/>
      <c r="O164" s="32"/>
      <c r="P164" s="32"/>
      <c r="Q164" s="42"/>
      <c r="R164" s="32"/>
      <c r="S164" s="32"/>
      <c r="T164" s="32"/>
      <c r="U164" s="32"/>
      <c r="V164" s="33"/>
    </row>
    <row r="166" ht="15.75">
      <c r="B166" s="1" t="s">
        <v>27</v>
      </c>
    </row>
    <row r="169" spans="5:13" ht="20.25">
      <c r="E169" s="126" t="s">
        <v>149</v>
      </c>
      <c r="F169" s="61"/>
      <c r="H169" s="11"/>
      <c r="I169" s="11"/>
      <c r="M169" s="129" t="s">
        <v>150</v>
      </c>
    </row>
    <row r="170" spans="5:13" ht="18.75">
      <c r="E170" s="63"/>
      <c r="F170" s="62"/>
      <c r="H170" s="11"/>
      <c r="I170" s="11"/>
      <c r="M170" s="60"/>
    </row>
    <row r="171" spans="5:13" ht="20.25">
      <c r="E171" s="126" t="s">
        <v>339</v>
      </c>
      <c r="F171" s="127"/>
      <c r="G171" s="71"/>
      <c r="H171" s="128"/>
      <c r="I171" s="71"/>
      <c r="K171" s="128"/>
      <c r="M171" s="129" t="s">
        <v>340</v>
      </c>
    </row>
    <row r="172" spans="5:13" ht="18.75">
      <c r="E172" s="63"/>
      <c r="F172" s="62"/>
      <c r="H172" s="11"/>
      <c r="I172" s="11"/>
      <c r="M172" s="59"/>
    </row>
    <row r="173" spans="5:13" ht="20.25">
      <c r="E173" s="126" t="s">
        <v>151</v>
      </c>
      <c r="F173" s="61"/>
      <c r="H173" s="11"/>
      <c r="I173" s="11"/>
      <c r="M173" s="129" t="s">
        <v>152</v>
      </c>
    </row>
  </sheetData>
  <sheetProtection/>
  <mergeCells count="16">
    <mergeCell ref="A160:B160"/>
    <mergeCell ref="R8:V8"/>
    <mergeCell ref="A6:V6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H16:L16"/>
    <mergeCell ref="M16:Q16"/>
    <mergeCell ref="R16:V16"/>
    <mergeCell ref="U10:V10"/>
  </mergeCells>
  <printOptions/>
  <pageMargins left="0.2362204724409449" right="0.2362204724409449" top="0.4724409448818898" bottom="0.3937007874015748" header="0.31496062992125984" footer="0.31496062992125984"/>
  <pageSetup horizontalDpi="600" verticalDpi="600" orientation="landscape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PaninaDD</cp:lastModifiedBy>
  <cp:lastPrinted>2012-01-31T08:01:09Z</cp:lastPrinted>
  <dcterms:created xsi:type="dcterms:W3CDTF">2009-07-27T10:10:26Z</dcterms:created>
  <dcterms:modified xsi:type="dcterms:W3CDTF">2012-02-29T11:42:01Z</dcterms:modified>
  <cp:category/>
  <cp:version/>
  <cp:contentType/>
  <cp:contentStatus/>
</cp:coreProperties>
</file>